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du\Desktop\"/>
    </mc:Choice>
  </mc:AlternateContent>
  <bookViews>
    <workbookView xWindow="0" yWindow="0" windowWidth="28800" windowHeight="13020"/>
  </bookViews>
  <sheets>
    <sheet name="2019" sheetId="4" r:id="rId1"/>
    <sheet name="2018" sheetId="3" r:id="rId2"/>
    <sheet name="2017" sheetId="2" r:id="rId3"/>
    <sheet name="201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D16" i="4" l="1"/>
  <c r="C16" i="4"/>
  <c r="E16" i="4" s="1"/>
  <c r="B16" i="4"/>
  <c r="E15" i="3" l="1"/>
  <c r="E14" i="3" l="1"/>
  <c r="E13" i="3" l="1"/>
  <c r="E12" i="3" l="1"/>
  <c r="E11" i="3" l="1"/>
  <c r="E10" i="3" l="1"/>
  <c r="E9" i="3" l="1"/>
  <c r="E8" i="3" l="1"/>
  <c r="E7" i="3" l="1"/>
  <c r="E6" i="3" l="1"/>
  <c r="E5" i="3" l="1"/>
  <c r="E4" i="3" l="1"/>
  <c r="D16" i="3" l="1"/>
  <c r="C16" i="3"/>
  <c r="B16" i="3"/>
  <c r="E16" i="3" l="1"/>
  <c r="D16" i="2"/>
  <c r="E16" i="2" s="1"/>
  <c r="C16" i="2"/>
  <c r="B16" i="2"/>
  <c r="E15" i="2"/>
  <c r="E14" i="2"/>
  <c r="E13" i="2"/>
  <c r="E12" i="2"/>
  <c r="E11" i="2"/>
  <c r="E10" i="2"/>
  <c r="E9" i="2"/>
  <c r="E8" i="2"/>
  <c r="E7" i="2"/>
  <c r="E6" i="2"/>
  <c r="E5" i="2"/>
  <c r="E4" i="2"/>
  <c r="E16" i="1" l="1"/>
  <c r="B16" i="1"/>
  <c r="D16" i="1"/>
  <c r="C16" i="1"/>
</calcChain>
</file>

<file path=xl/sharedStrings.xml><?xml version="1.0" encoding="utf-8"?>
<sst xmlns="http://schemas.openxmlformats.org/spreadsheetml/2006/main" count="76" uniqueCount="22">
  <si>
    <t>GOLD TRANSACTION VOLUME DATA IN USD (2016)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</si>
  <si>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</si>
  <si>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</si>
  <si>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</si>
  <si>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</si>
  <si>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</si>
  <si>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</si>
  <si>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</si>
  <si>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</si>
  <si>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</si>
  <si>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</si>
  <si>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</si>
  <si>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</si>
  <si>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</si>
  <si>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Precious Metals Transaction Volume (Kg)</t>
  </si>
  <si>
    <t>Net Cash Settlement Ratio (%)</t>
  </si>
  <si>
    <t>Net Transaction Volume (Million USD)</t>
  </si>
  <si>
    <t xml:space="preserve"> Net Settled Cash(Million USD)</t>
  </si>
  <si>
    <t>Total</t>
  </si>
  <si>
    <t>GOLD TRANSACTION VOLUME DATA IN USD (2017)</t>
  </si>
  <si>
    <t>GOLD TRANSACTION VOLUME DATA IN USD (2018)</t>
  </si>
  <si>
    <t>GOLD TRANSACTION VOLUME DATA IN USD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</si>
</sst>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2"/>
      <color indexed="18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3" fillId="0" borderId="0" xfId="3" applyNumberFormat="1" applyFont="1"/>
    <xf numFmtId="165" fontId="3" fillId="0" borderId="0" xfId="3" applyNumberFormat="1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166" fontId="4" fillId="0" borderId="1" xfId="3" applyNumberFormat="1" applyFont="1" applyBorder="1"/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4" fontId="6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4" fontId="3" fillId="0" borderId="3" xfId="1" applyNumberFormat="1" applyFont="1" applyBorder="1" applyAlignment="1">
      <alignment horizontal="center" vertical="center"/>
    </xf>
    <xf numFmtId="0" fontId="8" fillId="0" borderId="9" xfId="0" applyFont="1" applyBorder="1"/>
    <xf numFmtId="166" fontId="9" fillId="0" borderId="4" xfId="3" applyNumberFormat="1" applyFont="1" applyBorder="1"/>
    <xf numFmtId="4" fontId="5" fillId="0" borderId="5" xfId="1" applyNumberFormat="1" applyFont="1" applyBorder="1" applyAlignment="1">
      <alignment horizontal="center" vertical="center"/>
    </xf>
    <xf numFmtId="166" fontId="4" fillId="3" borderId="1" xfId="3" applyNumberFormat="1" applyFont="1" applyFill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colors>
    <mruColors>
      <color rgb="FFCC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GOLD TRANSACTION VOLUME DATA IN USD (201</a:t>
            </a:r>
            <a:r>
              <a:rPr lang="tr-TR" sz="1400" b="0" i="0" u="none" strike="noStrike" baseline="0">
                <a:effectLst/>
              </a:rPr>
              <a:t>9)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'2019'!$C$4:$C$14</c:f>
              <c:numCache>
                <c:formatCode>_-* #,##0_T_L_-;\-* #,##0_T_L_-;_-* "-"??_T_L_-;_-@_-</c:formatCode>
                <c:ptCount val="11"/>
                <c:pt idx="0">
                  <c:v>523</c:v>
                </c:pt>
              </c:numCache>
            </c:numRef>
          </c:val>
        </c:ser>
        <c:ser>
          <c:idx val="1"/>
          <c:order val="1"/>
          <c:tx>
            <c:strRef>
              <c:f>'2019'!$D$3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'2019'!$D$4:$D$14</c:f>
              <c:numCache>
                <c:formatCode>_-* #,##0_T_L_-;\-* #,##0_T_L_-;_-* "-"??_T_L_-;_-@_-</c:formatCode>
                <c:ptCount val="11"/>
                <c:pt idx="0">
                  <c:v>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9886648"/>
        <c:axId val="419887040"/>
      </c:barChart>
      <c:lineChart>
        <c:grouping val="standard"/>
        <c:varyColors val="0"/>
        <c:ser>
          <c:idx val="2"/>
          <c:order val="2"/>
          <c:tx>
            <c:strRef>
              <c:f>'2019'!$E$3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'2019'!$A$4:$A$14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'2019'!$E$4:$E$14</c:f>
              <c:numCache>
                <c:formatCode>#,##0.00</c:formatCode>
                <c:ptCount val="11"/>
                <c:pt idx="0">
                  <c:v>75.717017208413012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82848"/>
        <c:axId val="419885864"/>
      </c:lineChart>
      <c:catAx>
        <c:axId val="41988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87040"/>
        <c:crosses val="autoZero"/>
        <c:auto val="1"/>
        <c:lblAlgn val="ctr"/>
        <c:lblOffset val="100"/>
        <c:noMultiLvlLbl val="0"/>
      </c:catAx>
      <c:valAx>
        <c:axId val="4198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86648"/>
        <c:crosses val="autoZero"/>
        <c:crossBetween val="between"/>
      </c:valAx>
      <c:valAx>
        <c:axId val="41988586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82848"/>
        <c:crosses val="max"/>
        <c:crossBetween val="between"/>
      </c:valAx>
      <c:catAx>
        <c:axId val="3262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9885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effectLst/>
              </a:rPr>
              <a:t>GOLD TRANSACTION VOLUME DATA IN USD (201</a:t>
            </a:r>
            <a:r>
              <a:rPr lang="tr-TR" sz="1000" b="0">
                <a:effectLst/>
              </a:rPr>
              <a:t>8)</a:t>
            </a:r>
            <a:endParaRPr lang="tr-TR" sz="1000">
              <a:effectLst/>
            </a:endParaRPr>
          </a:p>
        </c:rich>
      </c:tx>
      <c:layout>
        <c:manualLayout>
          <c:xMode val="edge"/>
          <c:yMode val="edge"/>
          <c:x val="0.41291424940860066"/>
          <c:y val="1.285140562248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2183</c:v>
                </c:pt>
                <c:pt idx="1">
                  <c:v>701</c:v>
                </c:pt>
                <c:pt idx="2">
                  <c:v>924</c:v>
                </c:pt>
                <c:pt idx="3">
                  <c:v>838</c:v>
                </c:pt>
                <c:pt idx="4">
                  <c:v>696</c:v>
                </c:pt>
                <c:pt idx="5">
                  <c:v>528</c:v>
                </c:pt>
                <c:pt idx="6">
                  <c:v>573</c:v>
                </c:pt>
                <c:pt idx="7">
                  <c:v>666</c:v>
                </c:pt>
                <c:pt idx="8">
                  <c:v>485</c:v>
                </c:pt>
                <c:pt idx="9">
                  <c:v>416</c:v>
                </c:pt>
                <c:pt idx="10">
                  <c:v>575</c:v>
                </c:pt>
                <c:pt idx="11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1890</c:v>
                </c:pt>
                <c:pt idx="1">
                  <c:v>346</c:v>
                </c:pt>
                <c:pt idx="2">
                  <c:v>298</c:v>
                </c:pt>
                <c:pt idx="3">
                  <c:v>331</c:v>
                </c:pt>
                <c:pt idx="4">
                  <c:v>307</c:v>
                </c:pt>
                <c:pt idx="5">
                  <c:v>319</c:v>
                </c:pt>
                <c:pt idx="6">
                  <c:v>330</c:v>
                </c:pt>
                <c:pt idx="7">
                  <c:v>463</c:v>
                </c:pt>
                <c:pt idx="8">
                  <c:v>401</c:v>
                </c:pt>
                <c:pt idx="9">
                  <c:v>316</c:v>
                </c:pt>
                <c:pt idx="10">
                  <c:v>551</c:v>
                </c:pt>
                <c:pt idx="11">
                  <c:v>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280104"/>
        <c:axId val="326278536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86.578103527256062</c:v>
                </c:pt>
                <c:pt idx="1">
                  <c:v>49.358059914407988</c:v>
                </c:pt>
                <c:pt idx="2">
                  <c:v>32.251082251082252</c:v>
                </c:pt>
                <c:pt idx="3">
                  <c:v>39.498806682577566</c:v>
                </c:pt>
                <c:pt idx="4">
                  <c:v>44.109195402298852</c:v>
                </c:pt>
                <c:pt idx="5">
                  <c:v>60.416666666666664</c:v>
                </c:pt>
                <c:pt idx="6">
                  <c:v>57.591623036649217</c:v>
                </c:pt>
                <c:pt idx="7">
                  <c:v>69.51951951951952</c:v>
                </c:pt>
                <c:pt idx="8">
                  <c:v>82.680412371134011</c:v>
                </c:pt>
                <c:pt idx="9">
                  <c:v>75.961538461538453</c:v>
                </c:pt>
                <c:pt idx="10">
                  <c:v>95.826086956521735</c:v>
                </c:pt>
                <c:pt idx="11">
                  <c:v>96.049382716049379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81672"/>
        <c:axId val="326278928"/>
      </c:lineChart>
      <c:catAx>
        <c:axId val="32628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78536"/>
        <c:crosses val="autoZero"/>
        <c:auto val="1"/>
        <c:lblAlgn val="ctr"/>
        <c:lblOffset val="100"/>
        <c:noMultiLvlLbl val="0"/>
      </c:catAx>
      <c:valAx>
        <c:axId val="32627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80104"/>
        <c:crosses val="autoZero"/>
        <c:crossBetween val="between"/>
      </c:valAx>
      <c:valAx>
        <c:axId val="32627892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81672"/>
        <c:crosses val="max"/>
        <c:crossBetween val="between"/>
      </c:valAx>
      <c:catAx>
        <c:axId val="326281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27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1932</c:v>
                </c:pt>
                <c:pt idx="1">
                  <c:v>2862</c:v>
                </c:pt>
                <c:pt idx="2">
                  <c:v>3377</c:v>
                </c:pt>
                <c:pt idx="3">
                  <c:v>3427</c:v>
                </c:pt>
                <c:pt idx="4">
                  <c:v>9290</c:v>
                </c:pt>
                <c:pt idx="5">
                  <c:v>7038</c:v>
                </c:pt>
                <c:pt idx="6">
                  <c:v>8868</c:v>
                </c:pt>
                <c:pt idx="7">
                  <c:v>4556</c:v>
                </c:pt>
                <c:pt idx="8">
                  <c:v>4227</c:v>
                </c:pt>
                <c:pt idx="9">
                  <c:v>3058</c:v>
                </c:pt>
                <c:pt idx="10">
                  <c:v>2891</c:v>
                </c:pt>
                <c:pt idx="11">
                  <c:v>6533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165</c:v>
                </c:pt>
                <c:pt idx="1">
                  <c:v>301</c:v>
                </c:pt>
                <c:pt idx="2">
                  <c:v>344</c:v>
                </c:pt>
                <c:pt idx="3">
                  <c:v>388</c:v>
                </c:pt>
                <c:pt idx="4">
                  <c:v>882</c:v>
                </c:pt>
                <c:pt idx="5">
                  <c:v>856</c:v>
                </c:pt>
                <c:pt idx="6">
                  <c:v>1174</c:v>
                </c:pt>
                <c:pt idx="7">
                  <c:v>644</c:v>
                </c:pt>
                <c:pt idx="8">
                  <c:v>614</c:v>
                </c:pt>
                <c:pt idx="9">
                  <c:v>428</c:v>
                </c:pt>
                <c:pt idx="10">
                  <c:v>405</c:v>
                </c:pt>
                <c:pt idx="11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282456"/>
        <c:axId val="326280496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6.6417574613215685E-3"/>
                  <c:y val="-4.825394895480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04393653303921E-3"/>
                  <c:y val="-2.793649676330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8.5403726708074537</c:v>
                </c:pt>
                <c:pt idx="1">
                  <c:v>10.517120894479385</c:v>
                </c:pt>
                <c:pt idx="2">
                  <c:v>10.186556114894877</c:v>
                </c:pt>
                <c:pt idx="3">
                  <c:v>11.32185585059819</c:v>
                </c:pt>
                <c:pt idx="4">
                  <c:v>9.4940796555435956</c:v>
                </c:pt>
                <c:pt idx="5">
                  <c:v>12.162546177891446</c:v>
                </c:pt>
                <c:pt idx="6">
                  <c:v>13.238610735227784</c:v>
                </c:pt>
                <c:pt idx="7">
                  <c:v>14.135206321334504</c:v>
                </c:pt>
                <c:pt idx="8">
                  <c:v>14.525668322687485</c:v>
                </c:pt>
                <c:pt idx="9">
                  <c:v>13.996075866579464</c:v>
                </c:pt>
                <c:pt idx="10">
                  <c:v>14.008993427879627</c:v>
                </c:pt>
                <c:pt idx="11">
                  <c:v>21.062299096892698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858328"/>
        <c:axId val="326276576"/>
      </c:lineChart>
      <c:catAx>
        <c:axId val="32628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80496"/>
        <c:crosses val="autoZero"/>
        <c:auto val="0"/>
        <c:lblAlgn val="ctr"/>
        <c:lblOffset val="100"/>
        <c:noMultiLvlLbl val="1"/>
      </c:catAx>
      <c:valAx>
        <c:axId val="32628049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82456"/>
        <c:crosses val="autoZero"/>
        <c:crossBetween val="between"/>
        <c:majorUnit val="300"/>
      </c:valAx>
      <c:valAx>
        <c:axId val="326276576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858328"/>
        <c:crosses val="max"/>
        <c:crossBetween val="between"/>
      </c:valAx>
      <c:catAx>
        <c:axId val="416858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27657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39257435573981E-2"/>
          <c:y val="0.95206321127330629"/>
          <c:w val="0.86232134966196949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311.59424643999989</c:v>
                </c:pt>
                <c:pt idx="1">
                  <c:v>862.8173907799993</c:v>
                </c:pt>
                <c:pt idx="2">
                  <c:v>781.203934110001</c:v>
                </c:pt>
                <c:pt idx="3">
                  <c:v>455.63754974999983</c:v>
                </c:pt>
                <c:pt idx="4">
                  <c:v>870.25645633999818</c:v>
                </c:pt>
                <c:pt idx="5">
                  <c:v>939.98509969000077</c:v>
                </c:pt>
                <c:pt idx="6">
                  <c:v>349.4049833100002</c:v>
                </c:pt>
                <c:pt idx="7">
                  <c:v>632.12628311000014</c:v>
                </c:pt>
                <c:pt idx="8">
                  <c:v>543.05487887999982</c:v>
                </c:pt>
                <c:pt idx="9">
                  <c:v>1215.9492077899986</c:v>
                </c:pt>
                <c:pt idx="10">
                  <c:v>706.5797417199999</c:v>
                </c:pt>
                <c:pt idx="11">
                  <c:v>1426.8961609199996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194.75889169999999</c:v>
                </c:pt>
                <c:pt idx="1">
                  <c:v>719.96158982999577</c:v>
                </c:pt>
                <c:pt idx="2">
                  <c:v>575.08724834999566</c:v>
                </c:pt>
                <c:pt idx="3">
                  <c:v>172.88714816000038</c:v>
                </c:pt>
                <c:pt idx="4">
                  <c:v>362.60950104000034</c:v>
                </c:pt>
                <c:pt idx="5">
                  <c:v>370.89777461999978</c:v>
                </c:pt>
                <c:pt idx="6">
                  <c:v>119.54609763000008</c:v>
                </c:pt>
                <c:pt idx="7">
                  <c:v>276.7165621299996</c:v>
                </c:pt>
                <c:pt idx="8">
                  <c:v>223.91005244000004</c:v>
                </c:pt>
                <c:pt idx="9">
                  <c:v>703.23726599999384</c:v>
                </c:pt>
                <c:pt idx="10">
                  <c:v>371.41382485999645</c:v>
                </c:pt>
                <c:pt idx="11">
                  <c:v>515.57316470999888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856760"/>
        <c:axId val="416856368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466323610345924E-4"/>
                  <c:y val="-1.910132944282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62.504007671881858</c:v>
                </c:pt>
                <c:pt idx="1">
                  <c:v>83.443101347220207</c:v>
                </c:pt>
                <c:pt idx="2">
                  <c:v>73.615508478611673</c:v>
                </c:pt>
                <c:pt idx="3">
                  <c:v>37.944007963097086</c:v>
                </c:pt>
                <c:pt idx="4">
                  <c:v>41.666970511774451</c:v>
                </c:pt>
                <c:pt idx="5">
                  <c:v>39.457835527639617</c:v>
                </c:pt>
                <c:pt idx="6">
                  <c:v>34.214193655027522</c:v>
                </c:pt>
                <c:pt idx="7">
                  <c:v>43.775519152372674</c:v>
                </c:pt>
                <c:pt idx="8">
                  <c:v>41.231569984564672</c:v>
                </c:pt>
                <c:pt idx="9">
                  <c:v>57.834427745393704</c:v>
                </c:pt>
                <c:pt idx="10">
                  <c:v>52.565025987849303</c:v>
                </c:pt>
                <c:pt idx="11">
                  <c:v>36.132493648141853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4248"/>
        <c:axId val="78625032"/>
      </c:lineChart>
      <c:catAx>
        <c:axId val="41685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856368"/>
        <c:crosses val="autoZero"/>
        <c:auto val="0"/>
        <c:lblAlgn val="ctr"/>
        <c:lblOffset val="100"/>
        <c:noMultiLvlLbl val="1"/>
      </c:catAx>
      <c:valAx>
        <c:axId val="416856368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856760"/>
        <c:crosses val="autoZero"/>
        <c:crossBetween val="between"/>
        <c:majorUnit val="100"/>
      </c:valAx>
      <c:valAx>
        <c:axId val="78625032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24248"/>
        <c:crosses val="max"/>
        <c:crossBetween val="between"/>
      </c:valAx>
      <c:catAx>
        <c:axId val="78624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625032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39257435573981E-2"/>
          <c:y val="0.95206321127330629"/>
          <c:w val="0.86232134966196949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2</xdr:row>
      <xdr:rowOff>114299</xdr:rowOff>
    </xdr:from>
    <xdr:to>
      <xdr:col>19</xdr:col>
      <xdr:colOff>114300</xdr:colOff>
      <xdr:row>15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0.01858</cdr:y>
    </cdr:from>
    <cdr:to>
      <cdr:x>0.09916</cdr:x>
      <cdr:y>0.10973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150"/>
          <a:ext cx="871804" cy="28044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0.95233</cdr:x>
      <cdr:y>0.0031</cdr:y>
    </cdr:from>
    <cdr:to>
      <cdr:x>0.98076</cdr:x>
      <cdr:y>0.09425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372475" y="9525"/>
          <a:ext cx="249958" cy="2804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1</xdr:row>
      <xdr:rowOff>161925</xdr:rowOff>
    </xdr:from>
    <xdr:to>
      <xdr:col>21</xdr:col>
      <xdr:colOff>409574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0.00444</cdr:y>
    </cdr:from>
    <cdr:to>
      <cdr:x>0.12924</cdr:x>
      <cdr:y>0.07229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7534"/>
          <a:ext cx="1047556" cy="268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Million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0.93451</cdr:x>
      <cdr:y>0.00248</cdr:y>
    </cdr:from>
    <cdr:to>
      <cdr:x>0.98588</cdr:x>
      <cdr:y>0.06931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566025" y="9525"/>
          <a:ext cx="4159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209548</xdr:rowOff>
    </xdr:from>
    <xdr:to>
      <xdr:col>19</xdr:col>
      <xdr:colOff>466725</xdr:colOff>
      <xdr:row>23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Million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GOLD TRANSACTION VOLUME DATA IN USD (201</a:t>
          </a:r>
          <a:r>
            <a:rPr lang="tr-TR" sz="1000" b="0">
              <a:latin typeface="+mn-lt"/>
            </a:rPr>
            <a:t>7)</a:t>
          </a:r>
          <a:endParaRPr lang="en-US" sz="1000" b="0"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9522</xdr:colOff>
      <xdr:row>0</xdr:row>
      <xdr:rowOff>190498</xdr:rowOff>
    </xdr:from>
    <xdr:to>
      <xdr:col>18</xdr:col>
      <xdr:colOff>323850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GOLD TRANSACTION VOLUME DATA IN USD (2016</a:t>
          </a:r>
          <a:r>
            <a:rPr lang="tr-TR" sz="1000" b="0">
              <a:latin typeface="+mn-lt"/>
            </a:rPr>
            <a:t>)</a:t>
          </a:r>
          <a:endParaRPr lang="en-US" sz="1000" b="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26" sqref="J26"/>
    </sheetView>
  </sheetViews>
  <sheetFormatPr defaultRowHeight="15" x14ac:dyDescent="0.25"/>
  <cols>
    <col min="2" max="2" width="22.5703125" customWidth="1"/>
    <col min="3" max="3" width="19.140625" customWidth="1"/>
    <col min="4" max="4" width="19" customWidth="1"/>
    <col min="5" max="5" width="24.85546875" customWidth="1"/>
  </cols>
  <sheetData>
    <row r="1" spans="1:5" ht="15.75" thickBot="1" x14ac:dyDescent="0.3"/>
    <row r="2" spans="1:5" ht="15.75" x14ac:dyDescent="0.25">
      <c r="A2" s="21" t="s">
        <v>21</v>
      </c>
      <c r="B2" s="22"/>
      <c r="C2" s="22"/>
      <c r="D2" s="22"/>
      <c r="E2" s="23"/>
    </row>
    <row r="3" spans="1:5" ht="57" customHeight="1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5" ht="15.75" x14ac:dyDescent="0.25">
      <c r="A4" s="15" t="s">
        <v>2</v>
      </c>
      <c r="B4" s="11">
        <v>12657</v>
      </c>
      <c r="C4" s="11">
        <v>523</v>
      </c>
      <c r="D4" s="11">
        <v>396</v>
      </c>
      <c r="E4" s="16">
        <f>D4/C4*100</f>
        <v>75.717017208413012</v>
      </c>
    </row>
    <row r="5" spans="1:5" ht="15.75" x14ac:dyDescent="0.25">
      <c r="A5" s="15" t="s">
        <v>3</v>
      </c>
      <c r="B5" s="11"/>
      <c r="C5" s="11"/>
      <c r="D5" s="11"/>
      <c r="E5" s="16"/>
    </row>
    <row r="6" spans="1:5" ht="15.75" x14ac:dyDescent="0.25">
      <c r="A6" s="15" t="s">
        <v>4</v>
      </c>
      <c r="B6" s="11"/>
      <c r="C6" s="11"/>
      <c r="D6" s="11"/>
      <c r="E6" s="16"/>
    </row>
    <row r="7" spans="1:5" ht="15.75" x14ac:dyDescent="0.25">
      <c r="A7" s="15" t="s">
        <v>5</v>
      </c>
      <c r="B7" s="11"/>
      <c r="C7" s="11"/>
      <c r="D7" s="11"/>
      <c r="E7" s="16"/>
    </row>
    <row r="8" spans="1:5" ht="15.75" x14ac:dyDescent="0.25">
      <c r="A8" s="15" t="s">
        <v>6</v>
      </c>
      <c r="B8" s="20"/>
      <c r="C8" s="11"/>
      <c r="D8" s="11"/>
      <c r="E8" s="16"/>
    </row>
    <row r="9" spans="1:5" ht="15.75" x14ac:dyDescent="0.25">
      <c r="A9" s="15" t="s">
        <v>7</v>
      </c>
      <c r="B9" s="11"/>
      <c r="C9" s="11"/>
      <c r="D9" s="11"/>
      <c r="E9" s="16"/>
    </row>
    <row r="10" spans="1:5" ht="15.75" x14ac:dyDescent="0.25">
      <c r="A10" s="15" t="s">
        <v>8</v>
      </c>
      <c r="B10" s="11"/>
      <c r="C10" s="11"/>
      <c r="D10" s="11"/>
      <c r="E10" s="16"/>
    </row>
    <row r="11" spans="1:5" ht="15.75" x14ac:dyDescent="0.25">
      <c r="A11" s="15" t="s">
        <v>9</v>
      </c>
      <c r="B11" s="11"/>
      <c r="C11" s="11"/>
      <c r="D11" s="11"/>
      <c r="E11" s="16"/>
    </row>
    <row r="12" spans="1:5" ht="15.75" x14ac:dyDescent="0.25">
      <c r="A12" s="15" t="s">
        <v>10</v>
      </c>
      <c r="B12" s="11"/>
      <c r="C12" s="11"/>
      <c r="D12" s="11"/>
      <c r="E12" s="16"/>
    </row>
    <row r="13" spans="1:5" ht="15.75" x14ac:dyDescent="0.25">
      <c r="A13" s="15" t="s">
        <v>11</v>
      </c>
      <c r="B13" s="11"/>
      <c r="C13" s="11"/>
      <c r="D13" s="11"/>
      <c r="E13" s="16"/>
    </row>
    <row r="14" spans="1:5" ht="15.75" x14ac:dyDescent="0.25">
      <c r="A14" s="15" t="s">
        <v>12</v>
      </c>
      <c r="B14" s="11"/>
      <c r="C14" s="11"/>
      <c r="D14" s="11"/>
      <c r="E14" s="16"/>
    </row>
    <row r="15" spans="1:5" ht="15.75" x14ac:dyDescent="0.25">
      <c r="A15" s="15" t="s">
        <v>13</v>
      </c>
      <c r="B15" s="11"/>
      <c r="C15" s="11"/>
      <c r="D15" s="11"/>
      <c r="E15" s="16"/>
    </row>
    <row r="16" spans="1:5" ht="16.5" thickBot="1" x14ac:dyDescent="0.3">
      <c r="A16" s="17" t="s">
        <v>18</v>
      </c>
      <c r="B16" s="18">
        <f>SUM(B4:B15)</f>
        <v>12657</v>
      </c>
      <c r="C16" s="18">
        <f t="shared" ref="C16:D16" si="0">SUM(C4:C15)</f>
        <v>523</v>
      </c>
      <c r="D16" s="18">
        <f t="shared" si="0"/>
        <v>396</v>
      </c>
      <c r="E16" s="19">
        <f t="shared" ref="E16" si="1">+D16/C16*100</f>
        <v>75.717017208413012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:E16"/>
    </sheetView>
  </sheetViews>
  <sheetFormatPr defaultRowHeight="15" x14ac:dyDescent="0.25"/>
  <cols>
    <col min="1" max="1" width="10.85546875" bestFit="1" customWidth="1"/>
    <col min="2" max="2" width="15.28515625" customWidth="1"/>
    <col min="3" max="3" width="16.140625" customWidth="1"/>
    <col min="4" max="4" width="11.7109375" customWidth="1"/>
    <col min="5" max="5" width="13.42578125" customWidth="1"/>
  </cols>
  <sheetData>
    <row r="1" spans="1:5" ht="15.75" thickBot="1" x14ac:dyDescent="0.3"/>
    <row r="2" spans="1:5" ht="15.75" x14ac:dyDescent="0.25">
      <c r="A2" s="21" t="s">
        <v>20</v>
      </c>
      <c r="B2" s="22"/>
      <c r="C2" s="22"/>
      <c r="D2" s="22"/>
      <c r="E2" s="23"/>
    </row>
    <row r="3" spans="1:5" ht="56.25" customHeight="1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5" ht="15.75" x14ac:dyDescent="0.25">
      <c r="A4" s="15" t="s">
        <v>2</v>
      </c>
      <c r="B4" s="11">
        <v>53313</v>
      </c>
      <c r="C4" s="11">
        <v>2183</v>
      </c>
      <c r="D4" s="11">
        <v>1890</v>
      </c>
      <c r="E4" s="16">
        <f t="shared" ref="E4:E15" si="0">+D4/C4*100</f>
        <v>86.578103527256062</v>
      </c>
    </row>
    <row r="5" spans="1:5" ht="15.75" x14ac:dyDescent="0.25">
      <c r="A5" s="15" t="s">
        <v>3</v>
      </c>
      <c r="B5" s="11">
        <v>19051</v>
      </c>
      <c r="C5" s="11">
        <v>701</v>
      </c>
      <c r="D5" s="11">
        <v>346</v>
      </c>
      <c r="E5" s="16">
        <f t="shared" si="0"/>
        <v>49.358059914407988</v>
      </c>
    </row>
    <row r="6" spans="1:5" ht="15.75" x14ac:dyDescent="0.25">
      <c r="A6" s="15" t="s">
        <v>4</v>
      </c>
      <c r="B6" s="11">
        <v>23734</v>
      </c>
      <c r="C6" s="11">
        <v>924</v>
      </c>
      <c r="D6" s="11">
        <v>298</v>
      </c>
      <c r="E6" s="16">
        <f t="shared" si="0"/>
        <v>32.251082251082252</v>
      </c>
    </row>
    <row r="7" spans="1:5" ht="15.75" x14ac:dyDescent="0.25">
      <c r="A7" s="15" t="s">
        <v>5</v>
      </c>
      <c r="B7" s="11">
        <v>21891</v>
      </c>
      <c r="C7" s="11">
        <v>838</v>
      </c>
      <c r="D7" s="11">
        <v>331</v>
      </c>
      <c r="E7" s="16">
        <f t="shared" si="0"/>
        <v>39.498806682577566</v>
      </c>
    </row>
    <row r="8" spans="1:5" ht="15.75" x14ac:dyDescent="0.25">
      <c r="A8" s="15" t="s">
        <v>6</v>
      </c>
      <c r="B8" s="20">
        <v>18100</v>
      </c>
      <c r="C8" s="11">
        <v>696</v>
      </c>
      <c r="D8" s="11">
        <v>307</v>
      </c>
      <c r="E8" s="16">
        <f t="shared" si="0"/>
        <v>44.109195402298852</v>
      </c>
    </row>
    <row r="9" spans="1:5" ht="15.75" x14ac:dyDescent="0.25">
      <c r="A9" s="15" t="s">
        <v>7</v>
      </c>
      <c r="B9" s="11">
        <v>16387</v>
      </c>
      <c r="C9" s="11">
        <v>528</v>
      </c>
      <c r="D9" s="11">
        <v>319</v>
      </c>
      <c r="E9" s="16">
        <f t="shared" si="0"/>
        <v>60.416666666666664</v>
      </c>
    </row>
    <row r="10" spans="1:5" ht="15.75" x14ac:dyDescent="0.25">
      <c r="A10" s="15" t="s">
        <v>8</v>
      </c>
      <c r="B10" s="11">
        <v>14451</v>
      </c>
      <c r="C10" s="11">
        <v>573</v>
      </c>
      <c r="D10" s="11">
        <v>330</v>
      </c>
      <c r="E10" s="16">
        <f t="shared" si="0"/>
        <v>57.591623036649217</v>
      </c>
    </row>
    <row r="11" spans="1:5" ht="15.75" x14ac:dyDescent="0.25">
      <c r="A11" s="15" t="s">
        <v>9</v>
      </c>
      <c r="B11" s="11">
        <v>17364</v>
      </c>
      <c r="C11" s="11">
        <v>666</v>
      </c>
      <c r="D11" s="11">
        <v>463</v>
      </c>
      <c r="E11" s="16">
        <f t="shared" si="0"/>
        <v>69.51951951951952</v>
      </c>
    </row>
    <row r="12" spans="1:5" ht="15.75" x14ac:dyDescent="0.25">
      <c r="A12" s="15" t="s">
        <v>10</v>
      </c>
      <c r="B12" s="11">
        <v>12640</v>
      </c>
      <c r="C12" s="11">
        <v>485</v>
      </c>
      <c r="D12" s="11">
        <v>401</v>
      </c>
      <c r="E12" s="16">
        <f t="shared" si="0"/>
        <v>82.680412371134011</v>
      </c>
    </row>
    <row r="13" spans="1:5" ht="15.75" x14ac:dyDescent="0.25">
      <c r="A13" s="15" t="s">
        <v>11</v>
      </c>
      <c r="B13" s="11">
        <v>11371</v>
      </c>
      <c r="C13" s="11">
        <v>416</v>
      </c>
      <c r="D13" s="11">
        <v>316</v>
      </c>
      <c r="E13" s="16">
        <f t="shared" si="0"/>
        <v>75.961538461538453</v>
      </c>
    </row>
    <row r="14" spans="1:5" ht="15.75" x14ac:dyDescent="0.25">
      <c r="A14" s="15" t="s">
        <v>12</v>
      </c>
      <c r="B14" s="11">
        <v>15698</v>
      </c>
      <c r="C14" s="11">
        <v>575</v>
      </c>
      <c r="D14" s="11">
        <v>551</v>
      </c>
      <c r="E14" s="16">
        <f t="shared" si="0"/>
        <v>95.826086956521735</v>
      </c>
    </row>
    <row r="15" spans="1:5" ht="15.75" x14ac:dyDescent="0.25">
      <c r="A15" s="15" t="s">
        <v>13</v>
      </c>
      <c r="B15" s="11">
        <v>10028</v>
      </c>
      <c r="C15" s="11">
        <v>405</v>
      </c>
      <c r="D15" s="11">
        <v>389</v>
      </c>
      <c r="E15" s="16">
        <f t="shared" si="0"/>
        <v>96.049382716049379</v>
      </c>
    </row>
    <row r="16" spans="1:5" ht="16.5" thickBot="1" x14ac:dyDescent="0.3">
      <c r="A16" s="17" t="s">
        <v>18</v>
      </c>
      <c r="B16" s="18">
        <f>SUM(B4:B15)</f>
        <v>234028</v>
      </c>
      <c r="C16" s="18">
        <f t="shared" ref="C16:D16" si="1">SUM(C4:C15)</f>
        <v>8990</v>
      </c>
      <c r="D16" s="18">
        <f t="shared" si="1"/>
        <v>5941</v>
      </c>
      <c r="E16" s="19">
        <f t="shared" ref="E16" si="2">+D16/C16*100</f>
        <v>66.084538375973295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:E2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19</v>
      </c>
      <c r="B2" s="22"/>
      <c r="C2" s="22"/>
      <c r="D2" s="22"/>
      <c r="E2" s="23"/>
    </row>
    <row r="3" spans="1:7" ht="47.25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7" x14ac:dyDescent="0.25">
      <c r="A4" s="15" t="s">
        <v>2</v>
      </c>
      <c r="B4" s="11">
        <v>14448</v>
      </c>
      <c r="C4" s="11">
        <v>1932</v>
      </c>
      <c r="D4" s="11">
        <v>165</v>
      </c>
      <c r="E4" s="16">
        <f t="shared" ref="E4:E16" si="0">+D4/C4*100</f>
        <v>8.5403726708074537</v>
      </c>
      <c r="F4" s="10"/>
      <c r="G4" s="10"/>
    </row>
    <row r="5" spans="1:7" x14ac:dyDescent="0.25">
      <c r="A5" s="15" t="s">
        <v>3</v>
      </c>
      <c r="B5" s="11">
        <v>23681</v>
      </c>
      <c r="C5" s="11">
        <v>2862</v>
      </c>
      <c r="D5" s="11">
        <v>301</v>
      </c>
      <c r="E5" s="16">
        <f t="shared" si="0"/>
        <v>10.517120894479385</v>
      </c>
      <c r="F5" s="10"/>
      <c r="G5" s="10"/>
    </row>
    <row r="6" spans="1:7" x14ac:dyDescent="0.25">
      <c r="A6" s="15" t="s">
        <v>4</v>
      </c>
      <c r="B6" s="11">
        <v>28794</v>
      </c>
      <c r="C6" s="11">
        <v>3377</v>
      </c>
      <c r="D6" s="11">
        <v>344</v>
      </c>
      <c r="E6" s="16">
        <f t="shared" si="0"/>
        <v>10.186556114894877</v>
      </c>
      <c r="F6" s="10"/>
      <c r="G6" s="10"/>
    </row>
    <row r="7" spans="1:7" x14ac:dyDescent="0.25">
      <c r="A7" s="15" t="s">
        <v>5</v>
      </c>
      <c r="B7" s="11">
        <v>28860</v>
      </c>
      <c r="C7" s="11">
        <v>3427</v>
      </c>
      <c r="D7" s="11">
        <v>388</v>
      </c>
      <c r="E7" s="16">
        <f t="shared" si="0"/>
        <v>11.32185585059819</v>
      </c>
      <c r="F7" s="10"/>
      <c r="G7" s="10"/>
    </row>
    <row r="8" spans="1:7" x14ac:dyDescent="0.25">
      <c r="A8" s="15" t="s">
        <v>6</v>
      </c>
      <c r="B8" s="20">
        <v>79541</v>
      </c>
      <c r="C8" s="11">
        <v>9290</v>
      </c>
      <c r="D8" s="11">
        <v>882</v>
      </c>
      <c r="E8" s="16">
        <f t="shared" si="0"/>
        <v>9.4940796555435956</v>
      </c>
      <c r="F8" s="10"/>
      <c r="G8" s="10"/>
    </row>
    <row r="9" spans="1:7" x14ac:dyDescent="0.25">
      <c r="A9" s="15" t="s">
        <v>7</v>
      </c>
      <c r="B9" s="11">
        <v>59811</v>
      </c>
      <c r="C9" s="11">
        <v>7038</v>
      </c>
      <c r="D9" s="11">
        <v>856</v>
      </c>
      <c r="E9" s="16">
        <f t="shared" si="0"/>
        <v>12.162546177891446</v>
      </c>
      <c r="F9" s="10"/>
      <c r="G9" s="10"/>
    </row>
    <row r="10" spans="1:7" x14ac:dyDescent="0.25">
      <c r="A10" s="15" t="s">
        <v>8</v>
      </c>
      <c r="B10" s="11">
        <v>83610</v>
      </c>
      <c r="C10" s="11">
        <v>8868</v>
      </c>
      <c r="D10" s="11">
        <v>1174</v>
      </c>
      <c r="E10" s="16">
        <f t="shared" si="0"/>
        <v>13.238610735227784</v>
      </c>
      <c r="F10" s="10"/>
      <c r="G10" s="10"/>
    </row>
    <row r="11" spans="1:7" x14ac:dyDescent="0.25">
      <c r="A11" s="15" t="s">
        <v>9</v>
      </c>
      <c r="B11" s="11">
        <v>46378</v>
      </c>
      <c r="C11" s="11">
        <v>4556</v>
      </c>
      <c r="D11" s="11">
        <v>644</v>
      </c>
      <c r="E11" s="16">
        <f t="shared" si="0"/>
        <v>14.135206321334504</v>
      </c>
      <c r="F11" s="10"/>
      <c r="G11" s="10"/>
    </row>
    <row r="12" spans="1:7" x14ac:dyDescent="0.25">
      <c r="A12" s="15" t="s">
        <v>10</v>
      </c>
      <c r="B12" s="11">
        <v>34177</v>
      </c>
      <c r="C12" s="11">
        <v>4227</v>
      </c>
      <c r="D12" s="11">
        <v>614</v>
      </c>
      <c r="E12" s="16">
        <f t="shared" si="0"/>
        <v>14.525668322687485</v>
      </c>
      <c r="F12" s="10"/>
      <c r="G12" s="10"/>
    </row>
    <row r="13" spans="1:7" x14ac:dyDescent="0.25">
      <c r="A13" s="15" t="s">
        <v>11</v>
      </c>
      <c r="B13" s="11">
        <v>21480</v>
      </c>
      <c r="C13" s="11">
        <v>3058</v>
      </c>
      <c r="D13" s="11">
        <v>428</v>
      </c>
      <c r="E13" s="16">
        <f t="shared" si="0"/>
        <v>13.996075866579464</v>
      </c>
      <c r="F13" s="10"/>
      <c r="G13" s="10"/>
    </row>
    <row r="14" spans="1:7" x14ac:dyDescent="0.25">
      <c r="A14" s="15" t="s">
        <v>12</v>
      </c>
      <c r="B14" s="11">
        <v>19277</v>
      </c>
      <c r="C14" s="11">
        <v>2891</v>
      </c>
      <c r="D14" s="11">
        <v>405</v>
      </c>
      <c r="E14" s="16">
        <f t="shared" si="0"/>
        <v>14.008993427879627</v>
      </c>
      <c r="F14" s="10"/>
      <c r="G14" s="10"/>
    </row>
    <row r="15" spans="1:7" x14ac:dyDescent="0.25">
      <c r="A15" s="15" t="s">
        <v>13</v>
      </c>
      <c r="B15" s="11">
        <v>48828</v>
      </c>
      <c r="C15" s="11">
        <v>6533</v>
      </c>
      <c r="D15" s="11">
        <v>1376</v>
      </c>
      <c r="E15" s="16">
        <f t="shared" si="0"/>
        <v>21.062299096892698</v>
      </c>
      <c r="F15" s="10"/>
      <c r="G15" s="10"/>
    </row>
    <row r="16" spans="1:7" ht="16.5" thickBot="1" x14ac:dyDescent="0.3">
      <c r="A16" s="17" t="s">
        <v>18</v>
      </c>
      <c r="B16" s="18">
        <f>SUM(B4:B15)</f>
        <v>488885</v>
      </c>
      <c r="C16" s="18">
        <f t="shared" ref="C16:D16" si="1">SUM(C4:C15)</f>
        <v>58059</v>
      </c>
      <c r="D16" s="18">
        <f t="shared" si="1"/>
        <v>7577</v>
      </c>
      <c r="E16" s="19">
        <f t="shared" si="0"/>
        <v>13.050517576947588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4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4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8" sqref="B28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0</v>
      </c>
      <c r="B2" s="22"/>
      <c r="C2" s="22"/>
      <c r="D2" s="22"/>
      <c r="E2" s="23"/>
    </row>
    <row r="3" spans="1:7" ht="47.25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7" x14ac:dyDescent="0.25">
      <c r="A4" s="15" t="s">
        <v>2</v>
      </c>
      <c r="B4" s="11">
        <v>8835.3093199999985</v>
      </c>
      <c r="C4" s="11">
        <v>311.59424643999989</v>
      </c>
      <c r="D4" s="11">
        <v>194.75889169999999</v>
      </c>
      <c r="E4" s="16">
        <v>62.504007671881858</v>
      </c>
      <c r="F4" s="10"/>
      <c r="G4" s="10"/>
    </row>
    <row r="5" spans="1:7" x14ac:dyDescent="0.25">
      <c r="A5" s="15" t="s">
        <v>3</v>
      </c>
      <c r="B5" s="11">
        <v>22292.948419999975</v>
      </c>
      <c r="C5" s="11">
        <v>862.8173907799993</v>
      </c>
      <c r="D5" s="11">
        <v>719.96158982999577</v>
      </c>
      <c r="E5" s="16">
        <v>83.443101347220207</v>
      </c>
      <c r="F5" s="10"/>
      <c r="G5" s="10"/>
    </row>
    <row r="6" spans="1:7" x14ac:dyDescent="0.25">
      <c r="A6" s="15" t="s">
        <v>4</v>
      </c>
      <c r="B6" s="11">
        <v>19494.513019999999</v>
      </c>
      <c r="C6" s="11">
        <v>781.203934110001</v>
      </c>
      <c r="D6" s="11">
        <v>575.08724834999566</v>
      </c>
      <c r="E6" s="16">
        <v>73.615508478611673</v>
      </c>
      <c r="F6" s="10"/>
      <c r="G6" s="10"/>
    </row>
    <row r="7" spans="1:7" x14ac:dyDescent="0.25">
      <c r="A7" s="15" t="s">
        <v>5</v>
      </c>
      <c r="B7" s="11">
        <v>11431.164609999994</v>
      </c>
      <c r="C7" s="11">
        <v>455.63754974999983</v>
      </c>
      <c r="D7" s="11">
        <v>172.88714816000038</v>
      </c>
      <c r="E7" s="16">
        <v>37.944007963097086</v>
      </c>
      <c r="F7" s="10"/>
      <c r="G7" s="10"/>
    </row>
    <row r="8" spans="1:7" x14ac:dyDescent="0.25">
      <c r="A8" s="15" t="s">
        <v>6</v>
      </c>
      <c r="B8" s="11">
        <v>21562.512380000004</v>
      </c>
      <c r="C8" s="11">
        <v>870.25645633999818</v>
      </c>
      <c r="D8" s="11">
        <v>362.60950104000034</v>
      </c>
      <c r="E8" s="16">
        <v>41.666970511774451</v>
      </c>
      <c r="F8" s="10"/>
      <c r="G8" s="10"/>
    </row>
    <row r="9" spans="1:7" x14ac:dyDescent="0.25">
      <c r="A9" s="15" t="s">
        <v>7</v>
      </c>
      <c r="B9" s="11">
        <v>22985.785890000017</v>
      </c>
      <c r="C9" s="11">
        <v>939.98509969000077</v>
      </c>
      <c r="D9" s="11">
        <v>370.89777461999978</v>
      </c>
      <c r="E9" s="16">
        <v>39.457835527639617</v>
      </c>
      <c r="F9" s="10"/>
      <c r="G9" s="10"/>
    </row>
    <row r="10" spans="1:7" x14ac:dyDescent="0.25">
      <c r="A10" s="15" t="s">
        <v>8</v>
      </c>
      <c r="B10" s="11">
        <v>8196.4926399999968</v>
      </c>
      <c r="C10" s="11">
        <v>349.4049833100002</v>
      </c>
      <c r="D10" s="11">
        <v>119.54609763000008</v>
      </c>
      <c r="E10" s="16">
        <v>34.214193655027522</v>
      </c>
      <c r="F10" s="10"/>
      <c r="G10" s="10"/>
    </row>
    <row r="11" spans="1:7" x14ac:dyDescent="0.25">
      <c r="A11" s="15" t="s">
        <v>9</v>
      </c>
      <c r="B11" s="11">
        <v>14760.604849999998</v>
      </c>
      <c r="C11" s="11">
        <v>632.12628311000014</v>
      </c>
      <c r="D11" s="11">
        <v>276.7165621299996</v>
      </c>
      <c r="E11" s="16">
        <v>43.775519152372674</v>
      </c>
      <c r="F11" s="10"/>
      <c r="G11" s="10"/>
    </row>
    <row r="12" spans="1:7" x14ac:dyDescent="0.25">
      <c r="A12" s="15" t="s">
        <v>10</v>
      </c>
      <c r="B12" s="11">
        <v>12756.184249999998</v>
      </c>
      <c r="C12" s="11">
        <v>543.05487887999982</v>
      </c>
      <c r="D12" s="11">
        <v>223.91005244000004</v>
      </c>
      <c r="E12" s="16">
        <v>41.231569984564672</v>
      </c>
      <c r="F12" s="10"/>
      <c r="G12" s="10"/>
    </row>
    <row r="13" spans="1:7" x14ac:dyDescent="0.25">
      <c r="A13" s="15" t="s">
        <v>11</v>
      </c>
      <c r="B13" s="11">
        <v>29930.633360000011</v>
      </c>
      <c r="C13" s="11">
        <v>1215.9492077899986</v>
      </c>
      <c r="D13" s="11">
        <v>703.23726599999384</v>
      </c>
      <c r="E13" s="16">
        <v>57.834427745393704</v>
      </c>
      <c r="F13" s="10"/>
      <c r="G13" s="10"/>
    </row>
    <row r="14" spans="1:7" x14ac:dyDescent="0.25">
      <c r="A14" s="15" t="s">
        <v>12</v>
      </c>
      <c r="B14" s="11">
        <v>17885.404430000013</v>
      </c>
      <c r="C14" s="11">
        <v>706.5797417199999</v>
      </c>
      <c r="D14" s="11">
        <v>371.41382485999645</v>
      </c>
      <c r="E14" s="16">
        <v>52.565025987849303</v>
      </c>
      <c r="F14" s="10"/>
      <c r="G14" s="10"/>
    </row>
    <row r="15" spans="1:7" x14ac:dyDescent="0.25">
      <c r="A15" s="15" t="s">
        <v>13</v>
      </c>
      <c r="B15" s="11">
        <v>38596.742100000032</v>
      </c>
      <c r="C15" s="11">
        <v>1426.8961609199996</v>
      </c>
      <c r="D15" s="11">
        <v>515.57316470999888</v>
      </c>
      <c r="E15" s="16">
        <v>36.132493648141853</v>
      </c>
      <c r="F15" s="10"/>
      <c r="G15" s="10"/>
    </row>
    <row r="16" spans="1:7" ht="16.5" thickBot="1" x14ac:dyDescent="0.3">
      <c r="A16" s="17" t="s">
        <v>18</v>
      </c>
      <c r="B16" s="18">
        <f>SUM(B4:B15)</f>
        <v>228728.29527000003</v>
      </c>
      <c r="C16" s="18">
        <f t="shared" ref="C16:D16" si="0">SUM(C4:C15)</f>
        <v>9095.5059328399966</v>
      </c>
      <c r="D16" s="18">
        <f t="shared" si="0"/>
        <v>4606.5991214699807</v>
      </c>
      <c r="E16" s="19">
        <f>+D16/C16*100</f>
        <v>50.646980558140406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4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4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2017-01-26T08:34:57Z</dcterms:created>
  <dcterms:modified xsi:type="dcterms:W3CDTF">2019-02-01T12:16:14Z</dcterms:modified>
</cp:coreProperties>
</file>