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Kmtp\"/>
    </mc:Choice>
  </mc:AlternateContent>
  <bookViews>
    <workbookView xWindow="0" yWindow="0" windowWidth="28800" windowHeight="13020"/>
  </bookViews>
  <sheets>
    <sheet name="2018" sheetId="3" r:id="rId1"/>
    <sheet name="2017" sheetId="2" r:id="rId2"/>
    <sheet name="2016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B16" i="3"/>
  <c r="E11" i="3" l="1"/>
  <c r="E10" i="3" l="1"/>
  <c r="E9" i="3" l="1"/>
  <c r="E8" i="3" l="1"/>
  <c r="E7" i="3" l="1"/>
  <c r="E6" i="3" l="1"/>
  <c r="E5" i="3" l="1"/>
  <c r="E4" i="3" l="1"/>
  <c r="D16" i="3"/>
  <c r="C16" i="3"/>
  <c r="E16" i="3" l="1"/>
  <c r="D16" i="2"/>
  <c r="C16" i="2"/>
  <c r="E16" i="2" s="1"/>
  <c r="B16" i="2"/>
  <c r="E15" i="2"/>
  <c r="E14" i="2"/>
  <c r="E13" i="2"/>
  <c r="E12" i="2"/>
  <c r="E11" i="2"/>
  <c r="E10" i="2"/>
  <c r="E9" i="2"/>
  <c r="E8" i="2"/>
  <c r="E7" i="2"/>
  <c r="E6" i="2"/>
  <c r="E5" i="2"/>
  <c r="E4" i="2"/>
  <c r="E5" i="1" l="1"/>
  <c r="E6" i="1"/>
  <c r="E7" i="1"/>
  <c r="E8" i="1"/>
  <c r="E9" i="1"/>
  <c r="E10" i="1"/>
  <c r="E11" i="1"/>
  <c r="E12" i="1"/>
  <c r="E13" i="1"/>
  <c r="E14" i="1"/>
  <c r="E15" i="1"/>
  <c r="E16" i="1"/>
  <c r="E4" i="1"/>
  <c r="C16" i="1"/>
  <c r="D16" i="1"/>
  <c r="B16" i="1"/>
</calcChain>
</file>

<file path=xl/sharedStrings.xml><?xml version="1.0" encoding="utf-8"?>
<sst xmlns="http://schemas.openxmlformats.org/spreadsheetml/2006/main" count="57" uniqueCount="21">
  <si>
    <t>GOLD TRANSACTION VOLUME DATA IN TL(2016)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</si>
  <si>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</si>
  <si>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</si>
  <si>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</si>
  <si>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</si>
  <si>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</si>
  <si>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</si>
  <si>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</si>
  <si>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</si>
  <si>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</si>
  <si>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</si>
  <si>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</si>
  <si>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</si>
  <si>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</si>
  <si>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Precious Metals Transaction Volume (Kg)</t>
  </si>
  <si>
    <t>Net Cash Settlement Ratio (%)</t>
  </si>
  <si>
    <t>Net Transaction Volume (Million TRY)</t>
  </si>
  <si>
    <t xml:space="preserve"> Net Settled Cash(Million TRY)</t>
  </si>
  <si>
    <t>Total</t>
  </si>
  <si>
    <t>GOLD TRANSACTION VOLUME DATA IN TL(2017)</t>
  </si>
  <si>
    <t>GOLD TRANSACTION VOLUME DATA IN TL(2018)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</si>
</sst>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T_L_-;\-* #,##0.00_T_L_-;_-* &quot;-&quot;??_T_L_-;_-@_-"/>
    <numFmt numFmtId="165" formatCode="_-* #,##0_T_L_-;\-* #,##0_T_L_-;_-* &quot;-&quot;??_T_L_-;_-@_-"/>
    <numFmt numFmtId="166" formatCode="_-* #,##0.00\ _Y_T_L_-;\-* #,##0.00\ _Y_T_L_-;_-* &quot;-&quot;??\ _Y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color indexed="18"/>
      <name val="Arial Narrow"/>
      <family val="2"/>
      <charset val="162"/>
    </font>
    <font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2" applyFont="1"/>
    <xf numFmtId="4" fontId="4" fillId="0" borderId="0" xfId="2" applyNumberFormat="1" applyFont="1"/>
    <xf numFmtId="0" fontId="4" fillId="0" borderId="0" xfId="1" applyFont="1"/>
    <xf numFmtId="0" fontId="5" fillId="2" borderId="1" xfId="1" applyFont="1" applyFill="1" applyBorder="1" applyAlignment="1">
      <alignment horizontal="center" wrapText="1"/>
    </xf>
    <xf numFmtId="165" fontId="6" fillId="0" borderId="1" xfId="3" applyNumberFormat="1" applyFont="1" applyBorder="1"/>
    <xf numFmtId="164" fontId="4" fillId="0" borderId="0" xfId="3" applyFont="1"/>
    <xf numFmtId="0" fontId="6" fillId="0" borderId="0" xfId="0" applyFont="1"/>
    <xf numFmtId="166" fontId="6" fillId="0" borderId="0" xfId="3" applyNumberFormat="1" applyFont="1"/>
    <xf numFmtId="4" fontId="6" fillId="0" borderId="0" xfId="3" applyNumberFormat="1" applyFont="1"/>
    <xf numFmtId="166" fontId="4" fillId="0" borderId="0" xfId="3" applyNumberFormat="1" applyFont="1"/>
    <xf numFmtId="4" fontId="4" fillId="0" borderId="0" xfId="3" applyNumberFormat="1" applyFont="1"/>
    <xf numFmtId="4" fontId="4" fillId="0" borderId="0" xfId="1" applyNumberFormat="1" applyFont="1"/>
    <xf numFmtId="0" fontId="5" fillId="2" borderId="2" xfId="1" applyFont="1" applyFill="1" applyBorder="1" applyAlignment="1">
      <alignment wrapText="1"/>
    </xf>
    <xf numFmtId="4" fontId="5" fillId="2" borderId="3" xfId="1" applyNumberFormat="1" applyFont="1" applyFill="1" applyBorder="1" applyAlignment="1">
      <alignment horizontal="center" wrapText="1"/>
    </xf>
    <xf numFmtId="0" fontId="8" fillId="0" borderId="2" xfId="0" applyFont="1" applyBorder="1"/>
    <xf numFmtId="4" fontId="4" fillId="0" borderId="3" xfId="1" applyNumberFormat="1" applyFont="1" applyBorder="1" applyAlignment="1">
      <alignment horizontal="center" vertical="center"/>
    </xf>
    <xf numFmtId="17" fontId="7" fillId="0" borderId="9" xfId="1" applyNumberFormat="1" applyFont="1" applyBorder="1"/>
    <xf numFmtId="165" fontId="9" fillId="0" borderId="4" xfId="3" applyNumberFormat="1" applyFont="1" applyBorder="1"/>
    <xf numFmtId="4" fontId="7" fillId="0" borderId="5" xfId="1" applyNumberFormat="1" applyFont="1" applyBorder="1" applyAlignment="1">
      <alignment horizontal="center" vertical="center"/>
    </xf>
    <xf numFmtId="165" fontId="6" fillId="0" borderId="4" xfId="3" applyNumberFormat="1" applyFont="1" applyBorder="1"/>
    <xf numFmtId="4" fontId="4" fillId="0" borderId="5" xfId="1" applyNumberFormat="1" applyFont="1" applyBorder="1" applyAlignment="1">
      <alignment horizontal="center" vertical="center"/>
    </xf>
    <xf numFmtId="165" fontId="6" fillId="3" borderId="1" xfId="3" applyNumberFormat="1" applyFont="1" applyFill="1" applyBorder="1"/>
    <xf numFmtId="4" fontId="4" fillId="3" borderId="3" xfId="1" applyNumberFormat="1" applyFont="1" applyFill="1" applyBorder="1" applyAlignment="1">
      <alignment horizontal="center" vertical="center"/>
    </xf>
    <xf numFmtId="165" fontId="9" fillId="0" borderId="10" xfId="3" applyNumberFormat="1" applyFont="1" applyBorder="1"/>
    <xf numFmtId="4" fontId="7" fillId="0" borderId="11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</cellXfs>
  <cellStyles count="4"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GOLD TRANSACTION VOLUME DATA IN TL(2018)</a:t>
            </a:r>
          </a:p>
        </c:rich>
      </c:tx>
      <c:layout>
        <c:manualLayout>
          <c:xMode val="edge"/>
          <c:yMode val="edge"/>
          <c:x val="0.26441141817169367"/>
          <c:y val="2.5579542810990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Net Transaction Volume (Million TRY)</c:v>
                </c:pt>
              </c:strCache>
            </c:strRef>
          </c:tx>
          <c:spPr>
            <a:solidFill>
              <a:srgbClr val="777777"/>
            </a:solidFill>
            <a:ln>
              <a:noFill/>
            </a:ln>
            <a:effectLst/>
          </c:spPr>
          <c:invertIfNegative val="0"/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'2018'!$C$4:$C$15</c:f>
              <c:numCache>
                <c:formatCode>_-* #,##0_T_L_-;\-* #,##0_T_L_-;_-* "-"??_T_L_-;_-@_-</c:formatCode>
                <c:ptCount val="12"/>
                <c:pt idx="0">
                  <c:v>803</c:v>
                </c:pt>
                <c:pt idx="1">
                  <c:v>594</c:v>
                </c:pt>
                <c:pt idx="2">
                  <c:v>899</c:v>
                </c:pt>
                <c:pt idx="3">
                  <c:v>1576</c:v>
                </c:pt>
                <c:pt idx="4">
                  <c:v>682</c:v>
                </c:pt>
                <c:pt idx="5">
                  <c:v>487</c:v>
                </c:pt>
                <c:pt idx="6">
                  <c:v>397</c:v>
                </c:pt>
                <c:pt idx="7">
                  <c:v>588</c:v>
                </c:pt>
                <c:pt idx="8">
                  <c:v>864</c:v>
                </c:pt>
              </c:numCache>
            </c:numRef>
          </c:val>
        </c:ser>
        <c:ser>
          <c:idx val="1"/>
          <c:order val="1"/>
          <c:tx>
            <c:strRef>
              <c:f>'2018'!$D$3</c:f>
              <c:strCache>
                <c:ptCount val="1"/>
                <c:pt idx="0">
                  <c:v> Net Settled Cash(Million TRY)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'2018'!$D$4:$D$15</c:f>
              <c:numCache>
                <c:formatCode>_-* #,##0_T_L_-;\-* #,##0_T_L_-;_-* "-"??_T_L_-;_-@_-</c:formatCode>
                <c:ptCount val="12"/>
                <c:pt idx="0">
                  <c:v>118</c:v>
                </c:pt>
                <c:pt idx="1">
                  <c:v>119</c:v>
                </c:pt>
                <c:pt idx="2">
                  <c:v>177</c:v>
                </c:pt>
                <c:pt idx="3">
                  <c:v>166</c:v>
                </c:pt>
                <c:pt idx="4">
                  <c:v>272</c:v>
                </c:pt>
                <c:pt idx="5">
                  <c:v>120</c:v>
                </c:pt>
                <c:pt idx="6">
                  <c:v>128</c:v>
                </c:pt>
                <c:pt idx="7">
                  <c:v>317</c:v>
                </c:pt>
                <c:pt idx="8">
                  <c:v>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4704840"/>
        <c:axId val="654705232"/>
      </c:barChart>
      <c:lineChart>
        <c:grouping val="standard"/>
        <c:varyColors val="0"/>
        <c:ser>
          <c:idx val="2"/>
          <c:order val="2"/>
          <c:tx>
            <c:strRef>
              <c:f>'2018'!$E$3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'2018'!$E$4:$E$15</c:f>
              <c:numCache>
                <c:formatCode>#,##0.00</c:formatCode>
                <c:ptCount val="12"/>
                <c:pt idx="0">
                  <c:v>14.694894146948942</c:v>
                </c:pt>
                <c:pt idx="1">
                  <c:v>20.033670033670035</c:v>
                </c:pt>
                <c:pt idx="2">
                  <c:v>19.688542825361512</c:v>
                </c:pt>
                <c:pt idx="3">
                  <c:v>10.532994923857867</c:v>
                </c:pt>
                <c:pt idx="4">
                  <c:v>39.882697947214076</c:v>
                </c:pt>
                <c:pt idx="5">
                  <c:v>24.640657084188909</c:v>
                </c:pt>
                <c:pt idx="6">
                  <c:v>32.241813602015114</c:v>
                </c:pt>
                <c:pt idx="7">
                  <c:v>53.911564625850339</c:v>
                </c:pt>
                <c:pt idx="8">
                  <c:v>71.06481481481481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06016"/>
        <c:axId val="654705624"/>
      </c:lineChart>
      <c:catAx>
        <c:axId val="65470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705232"/>
        <c:crosses val="autoZero"/>
        <c:auto val="1"/>
        <c:lblAlgn val="ctr"/>
        <c:lblOffset val="100"/>
        <c:noMultiLvlLbl val="0"/>
      </c:catAx>
      <c:valAx>
        <c:axId val="65470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704840"/>
        <c:crosses val="autoZero"/>
        <c:crossBetween val="between"/>
      </c:valAx>
      <c:valAx>
        <c:axId val="65470562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706016"/>
        <c:crosses val="max"/>
        <c:crossBetween val="between"/>
      </c:valAx>
      <c:catAx>
        <c:axId val="65470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4705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3711837930291E-2"/>
          <c:y val="0.1211051658142684"/>
          <c:w val="0.84526080071807785"/>
          <c:h val="0.70527275879604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'2017'!$C$3</c:f>
              <c:strCache>
                <c:ptCount val="1"/>
                <c:pt idx="0">
                  <c:v>Net Transaction Volume (Million TRY)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'2017'!$C$4:$C$15</c:f>
              <c:numCache>
                <c:formatCode>_-* #,##0_T_L_-;\-* #,##0_T_L_-;_-* "-"??_T_L_-;_-@_-</c:formatCode>
                <c:ptCount val="12"/>
                <c:pt idx="0">
                  <c:v>488</c:v>
                </c:pt>
                <c:pt idx="1">
                  <c:v>605</c:v>
                </c:pt>
                <c:pt idx="2">
                  <c:v>874</c:v>
                </c:pt>
                <c:pt idx="3">
                  <c:v>902</c:v>
                </c:pt>
                <c:pt idx="4">
                  <c:v>763</c:v>
                </c:pt>
                <c:pt idx="5">
                  <c:v>772</c:v>
                </c:pt>
                <c:pt idx="6">
                  <c:v>921</c:v>
                </c:pt>
                <c:pt idx="7">
                  <c:v>507</c:v>
                </c:pt>
                <c:pt idx="8">
                  <c:v>739</c:v>
                </c:pt>
                <c:pt idx="9">
                  <c:v>693</c:v>
                </c:pt>
                <c:pt idx="10">
                  <c:v>651</c:v>
                </c:pt>
                <c:pt idx="11">
                  <c:v>745</c:v>
                </c:pt>
              </c:numCache>
            </c:numRef>
          </c:val>
        </c:ser>
        <c:ser>
          <c:idx val="3"/>
          <c:order val="1"/>
          <c:tx>
            <c:strRef>
              <c:f>'2017'!$D$3</c:f>
              <c:strCache>
                <c:ptCount val="1"/>
                <c:pt idx="0">
                  <c:v> Net Settled Cash(Million TRY)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'2017'!$D$4:$D$15</c:f>
              <c:numCache>
                <c:formatCode>_-* #,##0_T_L_-;\-* #,##0_T_L_-;_-* "-"??_T_L_-;_-@_-</c:formatCode>
                <c:ptCount val="12"/>
                <c:pt idx="0">
                  <c:v>344</c:v>
                </c:pt>
                <c:pt idx="1">
                  <c:v>211</c:v>
                </c:pt>
                <c:pt idx="2">
                  <c:v>430</c:v>
                </c:pt>
                <c:pt idx="3">
                  <c:v>395</c:v>
                </c:pt>
                <c:pt idx="4">
                  <c:v>153</c:v>
                </c:pt>
                <c:pt idx="5">
                  <c:v>57</c:v>
                </c:pt>
                <c:pt idx="6">
                  <c:v>174</c:v>
                </c:pt>
                <c:pt idx="7">
                  <c:v>56</c:v>
                </c:pt>
                <c:pt idx="8">
                  <c:v>73</c:v>
                </c:pt>
                <c:pt idx="9">
                  <c:v>75</c:v>
                </c:pt>
                <c:pt idx="10">
                  <c:v>161</c:v>
                </c:pt>
                <c:pt idx="11">
                  <c:v>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685976"/>
        <c:axId val="654706800"/>
      </c:barChart>
      <c:lineChart>
        <c:grouping val="standard"/>
        <c:varyColors val="0"/>
        <c:ser>
          <c:idx val="4"/>
          <c:order val="2"/>
          <c:tx>
            <c:strRef>
              <c:f>'2017'!$E$3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3748923918625889E-2"/>
                  <c:y val="-2.2857133715432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659868793206014E-2"/>
                  <c:y val="-2.793649676330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'2017'!$E$4:$E$15</c:f>
              <c:numCache>
                <c:formatCode>#,##0.00</c:formatCode>
                <c:ptCount val="12"/>
                <c:pt idx="0">
                  <c:v>70.491803278688522</c:v>
                </c:pt>
                <c:pt idx="1">
                  <c:v>34.876033057851238</c:v>
                </c:pt>
                <c:pt idx="2">
                  <c:v>49.199084668192221</c:v>
                </c:pt>
                <c:pt idx="3">
                  <c:v>43.791574279379155</c:v>
                </c:pt>
                <c:pt idx="4">
                  <c:v>20.0524246395806</c:v>
                </c:pt>
                <c:pt idx="5">
                  <c:v>7.3834196891191706</c:v>
                </c:pt>
                <c:pt idx="6">
                  <c:v>18.892508143322477</c:v>
                </c:pt>
                <c:pt idx="7">
                  <c:v>11.045364891518737</c:v>
                </c:pt>
                <c:pt idx="8">
                  <c:v>9.8782138024357238</c:v>
                </c:pt>
                <c:pt idx="9">
                  <c:v>10.822510822510822</c:v>
                </c:pt>
                <c:pt idx="10">
                  <c:v>24.731182795698924</c:v>
                </c:pt>
                <c:pt idx="11">
                  <c:v>29.664429530201343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07584"/>
        <c:axId val="654707192"/>
      </c:lineChart>
      <c:catAx>
        <c:axId val="46668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706800"/>
        <c:crosses val="autoZero"/>
        <c:auto val="0"/>
        <c:lblAlgn val="ctr"/>
        <c:lblOffset val="100"/>
        <c:noMultiLvlLbl val="1"/>
      </c:catAx>
      <c:valAx>
        <c:axId val="65470680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685976"/>
        <c:crosses val="autoZero"/>
        <c:crossBetween val="between"/>
        <c:majorUnit val="100"/>
      </c:valAx>
      <c:valAx>
        <c:axId val="654707192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707584"/>
        <c:crosses val="max"/>
        <c:crossBetween val="between"/>
      </c:valAx>
      <c:catAx>
        <c:axId val="654707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4707192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0674074003E-2"/>
          <c:y val="0.95206321127330629"/>
          <c:w val="0.89999991202222196"/>
          <c:h val="4.285742567881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3711837930291E-2"/>
          <c:y val="0.1211051658142684"/>
          <c:w val="0.84526080071807785"/>
          <c:h val="0.70527275879604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'2016'!$C$3</c:f>
              <c:strCache>
                <c:ptCount val="1"/>
                <c:pt idx="0">
                  <c:v>Net Transaction Volume (Million TRY)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'2016'!$C$4:$C$15</c:f>
              <c:numCache>
                <c:formatCode>_-* #,##0_T_L_-;\-* #,##0_T_L_-;_-* "-"??_T_L_-;_-@_-</c:formatCode>
                <c:ptCount val="12"/>
                <c:pt idx="0">
                  <c:v>48.774504169999993</c:v>
                </c:pt>
                <c:pt idx="1">
                  <c:v>239.14224307999999</c:v>
                </c:pt>
                <c:pt idx="2">
                  <c:v>145.30246656999995</c:v>
                </c:pt>
                <c:pt idx="3">
                  <c:v>161.11917177999996</c:v>
                </c:pt>
                <c:pt idx="4">
                  <c:v>802.12105418000078</c:v>
                </c:pt>
                <c:pt idx="5">
                  <c:v>203.97609280999998</c:v>
                </c:pt>
                <c:pt idx="6">
                  <c:v>327.72006695999994</c:v>
                </c:pt>
                <c:pt idx="7">
                  <c:v>263.80619963000004</c:v>
                </c:pt>
                <c:pt idx="8">
                  <c:v>181.65853890999998</c:v>
                </c:pt>
                <c:pt idx="9">
                  <c:v>230.46012046999999</c:v>
                </c:pt>
                <c:pt idx="10">
                  <c:v>210.41892539999998</c:v>
                </c:pt>
                <c:pt idx="11">
                  <c:v>213.80457264</c:v>
                </c:pt>
              </c:numCache>
            </c:numRef>
          </c:val>
        </c:ser>
        <c:ser>
          <c:idx val="3"/>
          <c:order val="1"/>
          <c:tx>
            <c:strRef>
              <c:f>'2016'!$D$3</c:f>
              <c:strCache>
                <c:ptCount val="1"/>
                <c:pt idx="0">
                  <c:v> Net Settled Cash(Million TRY)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'2016'!$D$4:$D$15</c:f>
              <c:numCache>
                <c:formatCode>_-* #,##0_T_L_-;\-* #,##0_T_L_-;_-* "-"??_T_L_-;_-@_-</c:formatCode>
                <c:ptCount val="12"/>
                <c:pt idx="0">
                  <c:v>24.154848859999998</c:v>
                </c:pt>
                <c:pt idx="1">
                  <c:v>178.61285886000005</c:v>
                </c:pt>
                <c:pt idx="2">
                  <c:v>81.016491660000014</c:v>
                </c:pt>
                <c:pt idx="3">
                  <c:v>51.885067039999981</c:v>
                </c:pt>
                <c:pt idx="4">
                  <c:v>324.27956079000069</c:v>
                </c:pt>
                <c:pt idx="5">
                  <c:v>108.68675044999995</c:v>
                </c:pt>
                <c:pt idx="6">
                  <c:v>194.80798042999993</c:v>
                </c:pt>
                <c:pt idx="7">
                  <c:v>140.91717363000006</c:v>
                </c:pt>
                <c:pt idx="8">
                  <c:v>78.901256279999856</c:v>
                </c:pt>
                <c:pt idx="9">
                  <c:v>163.70114360999989</c:v>
                </c:pt>
                <c:pt idx="10">
                  <c:v>139.82090392000012</c:v>
                </c:pt>
                <c:pt idx="11">
                  <c:v>179.38424164999995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708368"/>
        <c:axId val="654708760"/>
      </c:barChart>
      <c:lineChart>
        <c:grouping val="standard"/>
        <c:varyColors val="0"/>
        <c:ser>
          <c:idx val="4"/>
          <c:order val="2"/>
          <c:tx>
            <c:strRef>
              <c:f>'2016'!$E$3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954642825463154E-2"/>
                  <c:y val="4.079441070926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771897506632058E-2"/>
                  <c:y val="-4.8317784685809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'2016'!$A$3:$A$15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'2016'!$E$4:$E$15</c:f>
              <c:numCache>
                <c:formatCode>#,##0.00</c:formatCode>
                <c:ptCount val="12"/>
                <c:pt idx="0">
                  <c:v>49.523514940941325</c:v>
                </c:pt>
                <c:pt idx="1">
                  <c:v>74.688961916380819</c:v>
                </c:pt>
                <c:pt idx="2">
                  <c:v>55.757134460597783</c:v>
                </c:pt>
                <c:pt idx="3">
                  <c:v>32.202913201941236</c:v>
                </c:pt>
                <c:pt idx="4">
                  <c:v>40.427758266675596</c:v>
                </c:pt>
                <c:pt idx="5">
                  <c:v>53.284063319734074</c:v>
                </c:pt>
                <c:pt idx="6">
                  <c:v>59.443409198917728</c:v>
                </c:pt>
                <c:pt idx="7">
                  <c:v>53.416930241837633</c:v>
                </c:pt>
                <c:pt idx="8">
                  <c:v>43.433827417873438</c:v>
                </c:pt>
                <c:pt idx="9">
                  <c:v>71.032308442843842</c:v>
                </c:pt>
                <c:pt idx="10">
                  <c:v>66.448825196785336</c:v>
                </c:pt>
                <c:pt idx="11">
                  <c:v>83.901031411542192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09544"/>
        <c:axId val="654709152"/>
      </c:lineChart>
      <c:catAx>
        <c:axId val="65470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708760"/>
        <c:crosses val="autoZero"/>
        <c:auto val="0"/>
        <c:lblAlgn val="ctr"/>
        <c:lblOffset val="100"/>
        <c:noMultiLvlLbl val="1"/>
      </c:catAx>
      <c:valAx>
        <c:axId val="654708760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708368"/>
        <c:crosses val="autoZero"/>
        <c:crossBetween val="between"/>
        <c:majorUnit val="100"/>
      </c:valAx>
      <c:valAx>
        <c:axId val="654709152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709544"/>
        <c:crosses val="max"/>
        <c:crossBetween val="between"/>
      </c:valAx>
      <c:catAx>
        <c:axId val="654709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4709152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0674074003E-2"/>
          <c:y val="0.95206321127330629"/>
          <c:w val="0.89999991202222196"/>
          <c:h val="4.285742567881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238124</xdr:colOff>
      <xdr:row>0</xdr:row>
      <xdr:rowOff>57151</xdr:rowOff>
    </xdr:from>
    <xdr:to>
      <xdr:col>20</xdr:col>
      <xdr:colOff>533400</xdr:colOff>
      <xdr:row>18</xdr:row>
      <xdr:rowOff>76201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0.01631</cdr:x>
      <cdr:y>0.01166</cdr:y>
    </cdr:from>
    <cdr:to>
      <cdr:x>0.14304</cdr:x>
      <cdr:y>0.08625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26" y="47626"/>
          <a:ext cx="962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Million TL) </a:t>
          </a:r>
          <a:endParaRPr lang="en-US" sz="10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pPr algn="l"/>
          <a:endParaRPr lang="en-US" sz="10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0.88457</cdr:x>
      <cdr:y>0.0032</cdr:y>
    </cdr:from>
    <cdr:to>
      <cdr:x>1</cdr:x>
      <cdr:y>0.07834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731977" y="13217"/>
          <a:ext cx="878499" cy="310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304794</xdr:colOff>
      <xdr:row>0</xdr:row>
      <xdr:rowOff>114298</xdr:rowOff>
    </xdr:from>
    <xdr:to>
      <xdr:col>18</xdr:col>
      <xdr:colOff>152399</xdr:colOff>
      <xdr:row>23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0.01543</cdr:x>
      <cdr:y>0.04391</cdr:y>
    </cdr:from>
    <cdr:to>
      <cdr:x>0.18066</cdr:x>
      <cdr:y>0.09316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519" y="219996"/>
          <a:ext cx="1237037" cy="246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Million TL) </a:t>
          </a:r>
          <a:endParaRPr lang="en-US" sz="10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pPr algn="l"/>
          <a:endParaRPr lang="en-US" sz="10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0.89506</cdr:x>
      <cdr:y>0.0405</cdr:y>
    </cdr:from>
    <cdr:to>
      <cdr:x>1</cdr:x>
      <cdr:y>0.10038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24504" y="193675"/>
          <a:ext cx="647699" cy="28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0.14352</cdr:x>
      <cdr:y>0.02844</cdr:y>
    </cdr:from>
    <cdr:to>
      <cdr:x>0.90586</cdr:x>
      <cdr:y>0.08832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85829" y="136525"/>
          <a:ext cx="4705349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ysClr val="windowText" lastClr="000000"/>
              </a:solidFill>
              <a:latin typeface="+mn-lt"/>
            </a:rPr>
            <a:t>GOLD TRANSACTION VOLUME DATA IN TL(201</a:t>
          </a:r>
          <a:r>
            <a:rPr lang="tr-TR" sz="1000" b="0">
              <a:solidFill>
                <a:sysClr val="windowText" lastClr="000000"/>
              </a:solidFill>
              <a:latin typeface="+mn-lt"/>
            </a:rPr>
            <a:t>7</a:t>
          </a:r>
          <a:r>
            <a:rPr lang="en-US" sz="1000" b="0">
              <a:solidFill>
                <a:sysClr val="windowText" lastClr="000000"/>
              </a:solidFill>
              <a:latin typeface="+mn-lt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304794</xdr:colOff>
      <xdr:row>0</xdr:row>
      <xdr:rowOff>114298</xdr:rowOff>
    </xdr:from>
    <xdr:to>
      <xdr:col>18</xdr:col>
      <xdr:colOff>152399</xdr:colOff>
      <xdr:row>23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0.01543</cdr:x>
      <cdr:y>0.04391</cdr:y>
    </cdr:from>
    <cdr:to>
      <cdr:x>0.21672</cdr:x>
      <cdr:y>0.10379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" y="209958"/>
          <a:ext cx="1242413" cy="28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Million TL) </a:t>
          </a:r>
          <a:endParaRPr lang="en-US" sz="10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pPr algn="l"/>
          <a:endParaRPr lang="en-US" sz="10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0.89506</cdr:x>
      <cdr:y>0.0405</cdr:y>
    </cdr:from>
    <cdr:to>
      <cdr:x>1</cdr:x>
      <cdr:y>0.10038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24504" y="193675"/>
          <a:ext cx="647699" cy="28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0.14352</cdr:x>
      <cdr:y>0.02844</cdr:y>
    </cdr:from>
    <cdr:to>
      <cdr:x>0.90586</cdr:x>
      <cdr:y>0.08832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85829" y="136525"/>
          <a:ext cx="4705349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ysClr val="windowText" lastClr="000000"/>
              </a:solidFill>
              <a:latin typeface="+mn-lt"/>
            </a:rPr>
            <a:t>GOLD TRANSACTION VOLUME DATA IN TL(2016)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11" sqref="G11"/>
    </sheetView>
  </sheetViews>
  <sheetFormatPr defaultRowHeight="15" x14ac:dyDescent="0.25"/>
  <cols>
    <col min="1" max="1" width="11.5703125" customWidth="1"/>
    <col min="2" max="2" width="20" customWidth="1"/>
    <col min="3" max="3" width="14.7109375" customWidth="1"/>
    <col min="4" max="4" width="14.140625" customWidth="1"/>
    <col min="5" max="5" width="14.5703125" customWidth="1"/>
  </cols>
  <sheetData>
    <row r="1" spans="1:5" ht="15.75" thickBot="1" x14ac:dyDescent="0.3"/>
    <row r="2" spans="1:5" ht="15.75" x14ac:dyDescent="0.25">
      <c r="A2" s="26" t="s">
        <v>20</v>
      </c>
      <c r="B2" s="27"/>
      <c r="C2" s="27"/>
      <c r="D2" s="27"/>
      <c r="E2" s="28"/>
    </row>
    <row r="3" spans="1:5" ht="56.25" customHeight="1" x14ac:dyDescent="0.25">
      <c r="A3" s="13" t="s">
        <v>1</v>
      </c>
      <c r="B3" s="4" t="s">
        <v>14</v>
      </c>
      <c r="C3" s="4" t="s">
        <v>16</v>
      </c>
      <c r="D3" s="4" t="s">
        <v>17</v>
      </c>
      <c r="E3" s="14" t="s">
        <v>15</v>
      </c>
    </row>
    <row r="4" spans="1:5" ht="15.75" x14ac:dyDescent="0.25">
      <c r="A4" s="15" t="s">
        <v>2</v>
      </c>
      <c r="B4" s="22">
        <v>4917</v>
      </c>
      <c r="C4" s="22">
        <v>803</v>
      </c>
      <c r="D4" s="22">
        <v>118</v>
      </c>
      <c r="E4" s="23">
        <f t="shared" ref="E4:E16" si="0">+D4/C4*100</f>
        <v>14.694894146948942</v>
      </c>
    </row>
    <row r="5" spans="1:5" ht="15.75" x14ac:dyDescent="0.25">
      <c r="A5" s="15" t="s">
        <v>3</v>
      </c>
      <c r="B5" s="22">
        <v>3706</v>
      </c>
      <c r="C5" s="22">
        <v>594</v>
      </c>
      <c r="D5" s="22">
        <v>119</v>
      </c>
      <c r="E5" s="23">
        <f t="shared" si="0"/>
        <v>20.033670033670035</v>
      </c>
    </row>
    <row r="6" spans="1:5" ht="15.75" x14ac:dyDescent="0.25">
      <c r="A6" s="15" t="s">
        <v>4</v>
      </c>
      <c r="B6" s="22">
        <v>5709</v>
      </c>
      <c r="C6" s="22">
        <v>899</v>
      </c>
      <c r="D6" s="22">
        <v>177</v>
      </c>
      <c r="E6" s="23">
        <f t="shared" si="0"/>
        <v>19.688542825361512</v>
      </c>
    </row>
    <row r="7" spans="1:5" ht="15.75" x14ac:dyDescent="0.25">
      <c r="A7" s="15" t="s">
        <v>5</v>
      </c>
      <c r="B7" s="22">
        <v>9316</v>
      </c>
      <c r="C7" s="22">
        <v>1576</v>
      </c>
      <c r="D7" s="22">
        <v>166</v>
      </c>
      <c r="E7" s="23">
        <f t="shared" si="0"/>
        <v>10.532994923857867</v>
      </c>
    </row>
    <row r="8" spans="1:5" ht="15.75" x14ac:dyDescent="0.25">
      <c r="A8" s="15" t="s">
        <v>6</v>
      </c>
      <c r="B8" s="22">
        <v>3789</v>
      </c>
      <c r="C8" s="22">
        <v>682</v>
      </c>
      <c r="D8" s="22">
        <v>272</v>
      </c>
      <c r="E8" s="23">
        <f t="shared" si="0"/>
        <v>39.882697947214076</v>
      </c>
    </row>
    <row r="9" spans="1:5" ht="15.75" x14ac:dyDescent="0.25">
      <c r="A9" s="15" t="s">
        <v>7</v>
      </c>
      <c r="B9" s="22">
        <v>2580</v>
      </c>
      <c r="C9" s="22">
        <v>487</v>
      </c>
      <c r="D9" s="22">
        <v>120</v>
      </c>
      <c r="E9" s="23">
        <f>+D9/C9*100</f>
        <v>24.640657084188909</v>
      </c>
    </row>
    <row r="10" spans="1:5" ht="15.75" x14ac:dyDescent="0.25">
      <c r="A10" s="15" t="s">
        <v>8</v>
      </c>
      <c r="B10" s="22">
        <v>4223</v>
      </c>
      <c r="C10" s="5">
        <v>397</v>
      </c>
      <c r="D10" s="5">
        <v>128</v>
      </c>
      <c r="E10" s="23">
        <f t="shared" ref="E10:E12" si="1">+D10/C10*100</f>
        <v>32.241813602015114</v>
      </c>
    </row>
    <row r="11" spans="1:5" ht="15.75" x14ac:dyDescent="0.25">
      <c r="A11" s="15" t="s">
        <v>9</v>
      </c>
      <c r="B11" s="5">
        <v>5233</v>
      </c>
      <c r="C11" s="5">
        <v>588</v>
      </c>
      <c r="D11" s="5">
        <v>317</v>
      </c>
      <c r="E11" s="23">
        <f t="shared" si="1"/>
        <v>53.911564625850339</v>
      </c>
    </row>
    <row r="12" spans="1:5" ht="15.75" x14ac:dyDescent="0.25">
      <c r="A12" s="15" t="s">
        <v>10</v>
      </c>
      <c r="B12" s="5">
        <v>7070</v>
      </c>
      <c r="C12" s="5">
        <v>864</v>
      </c>
      <c r="D12" s="5">
        <v>614</v>
      </c>
      <c r="E12" s="23">
        <f t="shared" si="1"/>
        <v>71.06481481481481</v>
      </c>
    </row>
    <row r="13" spans="1:5" ht="15.75" x14ac:dyDescent="0.25">
      <c r="A13" s="15" t="s">
        <v>11</v>
      </c>
      <c r="B13" s="5"/>
      <c r="C13" s="5"/>
      <c r="D13" s="5"/>
      <c r="E13" s="23"/>
    </row>
    <row r="14" spans="1:5" ht="15.75" x14ac:dyDescent="0.25">
      <c r="A14" s="15" t="s">
        <v>12</v>
      </c>
      <c r="B14" s="5"/>
      <c r="C14" s="5"/>
      <c r="D14" s="5"/>
      <c r="E14" s="23"/>
    </row>
    <row r="15" spans="1:5" ht="16.5" thickBot="1" x14ac:dyDescent="0.3">
      <c r="A15" s="15" t="s">
        <v>13</v>
      </c>
      <c r="B15" s="20"/>
      <c r="C15" s="20"/>
      <c r="D15" s="20"/>
      <c r="E15" s="23"/>
    </row>
    <row r="16" spans="1:5" ht="16.5" thickBot="1" x14ac:dyDescent="0.3">
      <c r="A16" s="17" t="s">
        <v>18</v>
      </c>
      <c r="B16" s="24">
        <f>SUM(B4:B15)</f>
        <v>46543</v>
      </c>
      <c r="C16" s="24">
        <f t="shared" ref="C16:D16" si="2">SUM(C4:C15)</f>
        <v>6890</v>
      </c>
      <c r="D16" s="24">
        <f t="shared" si="2"/>
        <v>2031</v>
      </c>
      <c r="E16" s="25">
        <f t="shared" si="0"/>
        <v>29.477503628447028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" sqref="A2:E16"/>
    </sheetView>
  </sheetViews>
  <sheetFormatPr defaultRowHeight="15.75" x14ac:dyDescent="0.25"/>
  <cols>
    <col min="1" max="1" width="17.5703125" style="3" customWidth="1"/>
    <col min="2" max="2" width="18.85546875" style="3" bestFit="1" customWidth="1"/>
    <col min="3" max="3" width="16.140625" style="3" customWidth="1"/>
    <col min="4" max="4" width="20.28515625" style="3" customWidth="1"/>
    <col min="5" max="5" width="17.7109375" style="12" customWidth="1"/>
    <col min="6" max="6" width="4.5703125" style="3" customWidth="1"/>
    <col min="7" max="7" width="8.7109375" style="3" bestFit="1" customWidth="1"/>
    <col min="8" max="8" width="9.85546875" style="3" bestFit="1" customWidth="1"/>
    <col min="9" max="16384" width="9.140625" style="3"/>
  </cols>
  <sheetData>
    <row r="1" spans="1:7" ht="16.5" thickBot="1" x14ac:dyDescent="0.3"/>
    <row r="2" spans="1:7" x14ac:dyDescent="0.25">
      <c r="A2" s="26" t="s">
        <v>19</v>
      </c>
      <c r="B2" s="27"/>
      <c r="C2" s="27"/>
      <c r="D2" s="27"/>
      <c r="E2" s="28"/>
    </row>
    <row r="3" spans="1:7" ht="47.25" x14ac:dyDescent="0.25">
      <c r="A3" s="13" t="s">
        <v>1</v>
      </c>
      <c r="B3" s="4" t="s">
        <v>14</v>
      </c>
      <c r="C3" s="4" t="s">
        <v>16</v>
      </c>
      <c r="D3" s="4" t="s">
        <v>17</v>
      </c>
      <c r="E3" s="14" t="s">
        <v>15</v>
      </c>
    </row>
    <row r="4" spans="1:7" x14ac:dyDescent="0.25">
      <c r="A4" s="15" t="s">
        <v>2</v>
      </c>
      <c r="B4" s="22">
        <v>3417</v>
      </c>
      <c r="C4" s="22">
        <v>488</v>
      </c>
      <c r="D4" s="22">
        <v>344</v>
      </c>
      <c r="E4" s="23">
        <f t="shared" ref="E4:E16" si="0">+D4/C4*100</f>
        <v>70.491803278688522</v>
      </c>
      <c r="F4" s="6"/>
      <c r="G4" s="6"/>
    </row>
    <row r="5" spans="1:7" x14ac:dyDescent="0.25">
      <c r="A5" s="15" t="s">
        <v>3</v>
      </c>
      <c r="B5" s="22">
        <v>4305</v>
      </c>
      <c r="C5" s="22">
        <v>605</v>
      </c>
      <c r="D5" s="22">
        <v>211</v>
      </c>
      <c r="E5" s="23">
        <f t="shared" si="0"/>
        <v>34.876033057851238</v>
      </c>
      <c r="F5" s="6"/>
      <c r="G5" s="6"/>
    </row>
    <row r="6" spans="1:7" x14ac:dyDescent="0.25">
      <c r="A6" s="15" t="s">
        <v>4</v>
      </c>
      <c r="B6" s="22">
        <v>6172</v>
      </c>
      <c r="C6" s="22">
        <v>874</v>
      </c>
      <c r="D6" s="22">
        <v>430</v>
      </c>
      <c r="E6" s="23">
        <f t="shared" si="0"/>
        <v>49.199084668192221</v>
      </c>
      <c r="F6" s="6"/>
      <c r="G6" s="6"/>
    </row>
    <row r="7" spans="1:7" x14ac:dyDescent="0.25">
      <c r="A7" s="15" t="s">
        <v>5</v>
      </c>
      <c r="B7" s="22">
        <v>6499</v>
      </c>
      <c r="C7" s="22">
        <v>902</v>
      </c>
      <c r="D7" s="22">
        <v>395</v>
      </c>
      <c r="E7" s="23">
        <f t="shared" si="0"/>
        <v>43.791574279379155</v>
      </c>
      <c r="F7" s="6"/>
      <c r="G7" s="6"/>
    </row>
    <row r="8" spans="1:7" x14ac:dyDescent="0.25">
      <c r="A8" s="15" t="s">
        <v>6</v>
      </c>
      <c r="B8" s="22">
        <v>5815</v>
      </c>
      <c r="C8" s="22">
        <v>763</v>
      </c>
      <c r="D8" s="22">
        <v>153</v>
      </c>
      <c r="E8" s="23">
        <f t="shared" si="0"/>
        <v>20.0524246395806</v>
      </c>
      <c r="F8" s="6"/>
      <c r="G8" s="6"/>
    </row>
    <row r="9" spans="1:7" x14ac:dyDescent="0.25">
      <c r="A9" s="15" t="s">
        <v>7</v>
      </c>
      <c r="B9" s="22">
        <v>5426</v>
      </c>
      <c r="C9" s="22">
        <v>772</v>
      </c>
      <c r="D9" s="22">
        <v>57</v>
      </c>
      <c r="E9" s="23">
        <f t="shared" si="0"/>
        <v>7.3834196891191706</v>
      </c>
      <c r="F9" s="6"/>
      <c r="G9" s="6"/>
    </row>
    <row r="10" spans="1:7" x14ac:dyDescent="0.25">
      <c r="A10" s="15" t="s">
        <v>8</v>
      </c>
      <c r="B10" s="22">
        <v>6638</v>
      </c>
      <c r="C10" s="5">
        <v>921</v>
      </c>
      <c r="D10" s="5">
        <v>174</v>
      </c>
      <c r="E10" s="16">
        <f t="shared" si="0"/>
        <v>18.892508143322477</v>
      </c>
      <c r="F10" s="6"/>
      <c r="G10" s="6"/>
    </row>
    <row r="11" spans="1:7" x14ac:dyDescent="0.25">
      <c r="A11" s="15" t="s">
        <v>9</v>
      </c>
      <c r="B11" s="5">
        <v>3652</v>
      </c>
      <c r="C11" s="5">
        <v>507</v>
      </c>
      <c r="D11" s="5">
        <v>56</v>
      </c>
      <c r="E11" s="16">
        <f t="shared" si="0"/>
        <v>11.045364891518737</v>
      </c>
      <c r="F11" s="6"/>
      <c r="G11" s="6"/>
    </row>
    <row r="12" spans="1:7" x14ac:dyDescent="0.25">
      <c r="A12" s="15" t="s">
        <v>10</v>
      </c>
      <c r="B12" s="5">
        <v>5121</v>
      </c>
      <c r="C12" s="5">
        <v>739</v>
      </c>
      <c r="D12" s="5">
        <v>73</v>
      </c>
      <c r="E12" s="16">
        <f t="shared" si="0"/>
        <v>9.8782138024357238</v>
      </c>
      <c r="F12" s="6"/>
      <c r="G12" s="6"/>
    </row>
    <row r="13" spans="1:7" x14ac:dyDescent="0.25">
      <c r="A13" s="15" t="s">
        <v>11</v>
      </c>
      <c r="B13" s="5">
        <v>4615.2076100000013</v>
      </c>
      <c r="C13" s="5">
        <v>693</v>
      </c>
      <c r="D13" s="5">
        <v>75</v>
      </c>
      <c r="E13" s="16">
        <f t="shared" si="0"/>
        <v>10.822510822510822</v>
      </c>
      <c r="F13" s="6"/>
      <c r="G13" s="6"/>
    </row>
    <row r="14" spans="1:7" x14ac:dyDescent="0.25">
      <c r="A14" s="15" t="s">
        <v>12</v>
      </c>
      <c r="B14" s="5">
        <v>4149</v>
      </c>
      <c r="C14" s="5">
        <v>651</v>
      </c>
      <c r="D14" s="5">
        <v>161</v>
      </c>
      <c r="E14" s="16">
        <f t="shared" si="0"/>
        <v>24.731182795698924</v>
      </c>
      <c r="F14" s="6"/>
      <c r="G14" s="6"/>
    </row>
    <row r="15" spans="1:7" ht="16.5" thickBot="1" x14ac:dyDescent="0.3">
      <c r="A15" s="15" t="s">
        <v>13</v>
      </c>
      <c r="B15" s="20">
        <v>5085</v>
      </c>
      <c r="C15" s="20">
        <v>745</v>
      </c>
      <c r="D15" s="20">
        <v>221</v>
      </c>
      <c r="E15" s="21">
        <f t="shared" si="0"/>
        <v>29.664429530201343</v>
      </c>
      <c r="F15" s="6"/>
      <c r="G15" s="6"/>
    </row>
    <row r="16" spans="1:7" ht="16.5" thickBot="1" x14ac:dyDescent="0.3">
      <c r="A16" s="17" t="s">
        <v>18</v>
      </c>
      <c r="B16" s="24">
        <f>SUM(B4:B15)</f>
        <v>60894.207609999998</v>
      </c>
      <c r="C16" s="24">
        <f t="shared" ref="C16:D16" si="1">SUM(C4:C15)</f>
        <v>8660</v>
      </c>
      <c r="D16" s="24">
        <f t="shared" si="1"/>
        <v>2350</v>
      </c>
      <c r="E16" s="25">
        <f t="shared" si="0"/>
        <v>27.136258660508084</v>
      </c>
    </row>
    <row r="17" spans="1:5" s="7" customFormat="1" x14ac:dyDescent="0.25">
      <c r="B17" s="8"/>
      <c r="C17" s="8"/>
      <c r="D17" s="8"/>
      <c r="E17" s="9"/>
    </row>
    <row r="18" spans="1:5" s="7" customFormat="1" x14ac:dyDescent="0.25">
      <c r="B18" s="10"/>
      <c r="C18" s="10"/>
      <c r="D18" s="10"/>
      <c r="E18" s="11"/>
    </row>
    <row r="19" spans="1:5" x14ac:dyDescent="0.25">
      <c r="A19" s="1"/>
      <c r="B19" s="1"/>
      <c r="C19" s="1"/>
      <c r="D19" s="1"/>
      <c r="E19" s="2"/>
    </row>
    <row r="20" spans="1:5" x14ac:dyDescent="0.25">
      <c r="A20" s="1"/>
      <c r="B20" s="1"/>
      <c r="C20" s="1"/>
      <c r="D20" s="1"/>
      <c r="E20" s="2"/>
    </row>
    <row r="21" spans="1:5" x14ac:dyDescent="0.25">
      <c r="A21" s="1"/>
      <c r="B21" s="1"/>
      <c r="C21" s="1"/>
      <c r="D21" s="1"/>
      <c r="E21" s="2"/>
    </row>
    <row r="22" spans="1:5" x14ac:dyDescent="0.25">
      <c r="A22" s="1"/>
      <c r="B22" s="1"/>
      <c r="C22" s="1"/>
      <c r="D22" s="1"/>
      <c r="E22" s="2"/>
    </row>
    <row r="23" spans="1:5" x14ac:dyDescent="0.25">
      <c r="A23" s="1"/>
      <c r="B23" s="1"/>
      <c r="C23" s="1"/>
      <c r="D23" s="1"/>
      <c r="E23" s="2"/>
    </row>
    <row r="24" spans="1:5" x14ac:dyDescent="0.25">
      <c r="A24" s="1"/>
      <c r="B24" s="1"/>
      <c r="C24" s="1"/>
      <c r="D24" s="1"/>
      <c r="E24" s="2"/>
    </row>
    <row r="25" spans="1:5" x14ac:dyDescent="0.25">
      <c r="A25" s="1"/>
      <c r="B25" s="1"/>
      <c r="C25" s="1"/>
      <c r="D25" s="1"/>
      <c r="E25" s="2"/>
    </row>
    <row r="26" spans="1:5" x14ac:dyDescent="0.25">
      <c r="A26" s="1"/>
      <c r="B26" s="1"/>
      <c r="C26" s="1"/>
      <c r="D26" s="1"/>
      <c r="E26" s="2"/>
    </row>
    <row r="27" spans="1:5" x14ac:dyDescent="0.25">
      <c r="A27" s="1"/>
      <c r="B27" s="1"/>
      <c r="C27" s="1"/>
      <c r="D27" s="1"/>
      <c r="E27" s="2"/>
    </row>
    <row r="28" spans="1:5" x14ac:dyDescent="0.25">
      <c r="A28" s="1"/>
      <c r="B28" s="1"/>
      <c r="C28" s="1"/>
      <c r="D28" s="1"/>
      <c r="E28" s="2"/>
    </row>
    <row r="29" spans="1:5" x14ac:dyDescent="0.25">
      <c r="A29" s="1"/>
      <c r="B29" s="1"/>
      <c r="C29" s="1"/>
      <c r="D29" s="1"/>
      <c r="E29" s="2"/>
    </row>
    <row r="30" spans="1:5" x14ac:dyDescent="0.25">
      <c r="A30" s="1"/>
      <c r="B30" s="1"/>
      <c r="C30" s="1"/>
      <c r="D30" s="1"/>
      <c r="E30" s="2"/>
    </row>
    <row r="31" spans="1:5" x14ac:dyDescent="0.25">
      <c r="A31" s="1"/>
      <c r="B31" s="1"/>
      <c r="C31" s="1"/>
      <c r="D31" s="1"/>
      <c r="E31" s="2"/>
    </row>
    <row r="32" spans="1:5" x14ac:dyDescent="0.25">
      <c r="A32" s="1"/>
      <c r="B32" s="1"/>
      <c r="C32" s="1"/>
      <c r="D32" s="1"/>
      <c r="E32" s="2"/>
    </row>
    <row r="33" spans="1:5" x14ac:dyDescent="0.25">
      <c r="A33" s="1"/>
      <c r="B33" s="1"/>
      <c r="C33" s="1"/>
      <c r="D33" s="1"/>
      <c r="E33" s="2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25" sqref="D25"/>
    </sheetView>
  </sheetViews>
  <sheetFormatPr defaultRowHeight="15.75" x14ac:dyDescent="0.25"/>
  <cols>
    <col min="1" max="1" width="17.5703125" style="3" customWidth="1"/>
    <col min="2" max="2" width="18.85546875" style="3" bestFit="1" customWidth="1"/>
    <col min="3" max="3" width="16.140625" style="3" customWidth="1"/>
    <col min="4" max="4" width="20.28515625" style="3" customWidth="1"/>
    <col min="5" max="5" width="17.7109375" style="12" customWidth="1"/>
    <col min="6" max="6" width="4.5703125" style="3" customWidth="1"/>
    <col min="7" max="7" width="8.7109375" style="3" bestFit="1" customWidth="1"/>
    <col min="8" max="8" width="9.85546875" style="3" bestFit="1" customWidth="1"/>
    <col min="9" max="16384" width="9.140625" style="3"/>
  </cols>
  <sheetData>
    <row r="1" spans="1:7" ht="16.5" thickBot="1" x14ac:dyDescent="0.3"/>
    <row r="2" spans="1:7" x14ac:dyDescent="0.25">
      <c r="A2" s="26" t="s">
        <v>0</v>
      </c>
      <c r="B2" s="27"/>
      <c r="C2" s="27"/>
      <c r="D2" s="27"/>
      <c r="E2" s="28"/>
    </row>
    <row r="3" spans="1:7" ht="47.25" x14ac:dyDescent="0.25">
      <c r="A3" s="13" t="s">
        <v>1</v>
      </c>
      <c r="B3" s="4" t="s">
        <v>14</v>
      </c>
      <c r="C3" s="4" t="s">
        <v>16</v>
      </c>
      <c r="D3" s="4" t="s">
        <v>17</v>
      </c>
      <c r="E3" s="14" t="s">
        <v>15</v>
      </c>
    </row>
    <row r="4" spans="1:7" x14ac:dyDescent="0.25">
      <c r="A4" s="15" t="s">
        <v>2</v>
      </c>
      <c r="B4" s="5">
        <v>460.48571999999996</v>
      </c>
      <c r="C4" s="5">
        <v>48.774504169999993</v>
      </c>
      <c r="D4" s="5">
        <v>24.154848859999998</v>
      </c>
      <c r="E4" s="16">
        <f>+D4/C4*100</f>
        <v>49.523514940941325</v>
      </c>
      <c r="F4" s="6"/>
      <c r="G4" s="6"/>
    </row>
    <row r="5" spans="1:7" x14ac:dyDescent="0.25">
      <c r="A5" s="15" t="s">
        <v>3</v>
      </c>
      <c r="B5" s="5">
        <v>2101.9552899999985</v>
      </c>
      <c r="C5" s="5">
        <v>239.14224307999999</v>
      </c>
      <c r="D5" s="5">
        <v>178.61285886000005</v>
      </c>
      <c r="E5" s="16">
        <f t="shared" ref="E5:E16" si="0">+D5/C5*100</f>
        <v>74.688961916380819</v>
      </c>
      <c r="F5" s="6"/>
      <c r="G5" s="6"/>
    </row>
    <row r="6" spans="1:7" x14ac:dyDescent="0.25">
      <c r="A6" s="15" t="s">
        <v>4</v>
      </c>
      <c r="B6" s="5">
        <v>1256.1392999999996</v>
      </c>
      <c r="C6" s="5">
        <v>145.30246656999995</v>
      </c>
      <c r="D6" s="5">
        <v>81.016491660000014</v>
      </c>
      <c r="E6" s="16">
        <f t="shared" si="0"/>
        <v>55.757134460597783</v>
      </c>
      <c r="F6" s="6"/>
      <c r="G6" s="6"/>
    </row>
    <row r="7" spans="1:7" x14ac:dyDescent="0.25">
      <c r="A7" s="15" t="s">
        <v>5</v>
      </c>
      <c r="B7" s="5">
        <v>1427.4573200000002</v>
      </c>
      <c r="C7" s="5">
        <v>161.11917177999996</v>
      </c>
      <c r="D7" s="5">
        <v>51.885067039999981</v>
      </c>
      <c r="E7" s="16">
        <f t="shared" si="0"/>
        <v>32.202913201941236</v>
      </c>
      <c r="F7" s="6"/>
      <c r="G7" s="6"/>
    </row>
    <row r="8" spans="1:7" x14ac:dyDescent="0.25">
      <c r="A8" s="15" t="s">
        <v>6</v>
      </c>
      <c r="B8" s="5">
        <v>6716.6751799999911</v>
      </c>
      <c r="C8" s="5">
        <v>802.12105418000078</v>
      </c>
      <c r="D8" s="5">
        <v>324.27956079000069</v>
      </c>
      <c r="E8" s="16">
        <f t="shared" si="0"/>
        <v>40.427758266675596</v>
      </c>
      <c r="F8" s="6"/>
      <c r="G8" s="6"/>
    </row>
    <row r="9" spans="1:7" x14ac:dyDescent="0.25">
      <c r="A9" s="15" t="s">
        <v>7</v>
      </c>
      <c r="B9" s="5">
        <v>1724.15606</v>
      </c>
      <c r="C9" s="5">
        <v>203.97609280999998</v>
      </c>
      <c r="D9" s="5">
        <v>108.68675044999995</v>
      </c>
      <c r="E9" s="16">
        <f t="shared" si="0"/>
        <v>53.284063319734074</v>
      </c>
      <c r="F9" s="6"/>
      <c r="G9" s="6"/>
    </row>
    <row r="10" spans="1:7" x14ac:dyDescent="0.25">
      <c r="A10" s="15" t="s">
        <v>8</v>
      </c>
      <c r="B10" s="5">
        <v>2569.5534699999998</v>
      </c>
      <c r="C10" s="5">
        <v>327.72006695999994</v>
      </c>
      <c r="D10" s="5">
        <v>194.80798042999993</v>
      </c>
      <c r="E10" s="16">
        <f t="shared" si="0"/>
        <v>59.443409198917728</v>
      </c>
      <c r="F10" s="6"/>
      <c r="G10" s="6"/>
    </row>
    <row r="11" spans="1:7" x14ac:dyDescent="0.25">
      <c r="A11" s="15" t="s">
        <v>9</v>
      </c>
      <c r="B11" s="5">
        <v>2069.3679499999998</v>
      </c>
      <c r="C11" s="5">
        <v>263.80619963000004</v>
      </c>
      <c r="D11" s="5">
        <v>140.91717363000006</v>
      </c>
      <c r="E11" s="16">
        <f t="shared" si="0"/>
        <v>53.416930241837633</v>
      </c>
      <c r="F11" s="6"/>
      <c r="G11" s="6"/>
    </row>
    <row r="12" spans="1:7" x14ac:dyDescent="0.25">
      <c r="A12" s="15" t="s">
        <v>10</v>
      </c>
      <c r="B12" s="5">
        <v>1440.0925200000001</v>
      </c>
      <c r="C12" s="5">
        <v>181.65853890999998</v>
      </c>
      <c r="D12" s="5">
        <v>78.901256279999856</v>
      </c>
      <c r="E12" s="16">
        <f t="shared" si="0"/>
        <v>43.433827417873438</v>
      </c>
      <c r="F12" s="6"/>
      <c r="G12" s="6"/>
    </row>
    <row r="13" spans="1:7" x14ac:dyDescent="0.25">
      <c r="A13" s="15" t="s">
        <v>11</v>
      </c>
      <c r="B13" s="5">
        <v>1838.5208700000003</v>
      </c>
      <c r="C13" s="5">
        <v>230.46012046999999</v>
      </c>
      <c r="D13" s="5">
        <v>163.70114360999989</v>
      </c>
      <c r="E13" s="16">
        <f t="shared" si="0"/>
        <v>71.032308442843842</v>
      </c>
      <c r="F13" s="6"/>
      <c r="G13" s="6"/>
    </row>
    <row r="14" spans="1:7" x14ac:dyDescent="0.25">
      <c r="A14" s="15" t="s">
        <v>12</v>
      </c>
      <c r="B14" s="5">
        <v>1618.0923300000004</v>
      </c>
      <c r="C14" s="5">
        <v>210.41892539999998</v>
      </c>
      <c r="D14" s="5">
        <v>139.82090392000012</v>
      </c>
      <c r="E14" s="16">
        <f t="shared" si="0"/>
        <v>66.448825196785336</v>
      </c>
      <c r="F14" s="6"/>
      <c r="G14" s="6"/>
    </row>
    <row r="15" spans="1:7" x14ac:dyDescent="0.25">
      <c r="A15" s="15" t="s">
        <v>13</v>
      </c>
      <c r="B15" s="5">
        <v>1660.42977</v>
      </c>
      <c r="C15" s="5">
        <v>213.80457264</v>
      </c>
      <c r="D15" s="5">
        <v>179.38424164999995</v>
      </c>
      <c r="E15" s="16">
        <f t="shared" si="0"/>
        <v>83.901031411542192</v>
      </c>
      <c r="F15" s="6"/>
      <c r="G15" s="6"/>
    </row>
    <row r="16" spans="1:7" ht="16.5" thickBot="1" x14ac:dyDescent="0.3">
      <c r="A16" s="17" t="s">
        <v>18</v>
      </c>
      <c r="B16" s="18">
        <f>SUM(B4:B15)</f>
        <v>24882.925779999987</v>
      </c>
      <c r="C16" s="18">
        <f t="shared" ref="C16:D16" si="1">SUM(C4:C15)</f>
        <v>3028.3039566000007</v>
      </c>
      <c r="D16" s="18">
        <f t="shared" si="1"/>
        <v>1666.1682771800004</v>
      </c>
      <c r="E16" s="19">
        <f t="shared" si="0"/>
        <v>55.019849429205735</v>
      </c>
    </row>
    <row r="17" spans="1:5" s="7" customFormat="1" x14ac:dyDescent="0.25">
      <c r="B17" s="8"/>
      <c r="C17" s="8"/>
      <c r="D17" s="8"/>
      <c r="E17" s="9"/>
    </row>
    <row r="18" spans="1:5" s="7" customFormat="1" x14ac:dyDescent="0.25">
      <c r="B18" s="10"/>
      <c r="C18" s="10"/>
      <c r="D18" s="10"/>
      <c r="E18" s="11"/>
    </row>
    <row r="19" spans="1:5" x14ac:dyDescent="0.25">
      <c r="A19" s="1"/>
      <c r="B19" s="1"/>
      <c r="C19" s="1"/>
      <c r="D19" s="1"/>
      <c r="E19" s="2"/>
    </row>
    <row r="20" spans="1:5" x14ac:dyDescent="0.25">
      <c r="A20" s="1"/>
      <c r="B20" s="1"/>
      <c r="C20" s="1"/>
      <c r="D20" s="1"/>
      <c r="E20" s="2"/>
    </row>
    <row r="21" spans="1:5" x14ac:dyDescent="0.25">
      <c r="A21" s="1"/>
      <c r="B21" s="1"/>
      <c r="C21" s="1"/>
      <c r="D21" s="1"/>
      <c r="E21" s="2"/>
    </row>
    <row r="22" spans="1:5" x14ac:dyDescent="0.25">
      <c r="A22" s="1"/>
      <c r="B22" s="1"/>
      <c r="C22" s="1"/>
      <c r="D22" s="1"/>
      <c r="E22" s="2"/>
    </row>
    <row r="23" spans="1:5" x14ac:dyDescent="0.25">
      <c r="A23" s="1"/>
      <c r="B23" s="1"/>
      <c r="C23" s="1"/>
      <c r="D23" s="1"/>
      <c r="E23" s="2"/>
    </row>
    <row r="24" spans="1:5" x14ac:dyDescent="0.25">
      <c r="A24" s="1"/>
      <c r="B24" s="1"/>
      <c r="C24" s="1"/>
      <c r="D24" s="1"/>
      <c r="E24" s="2"/>
    </row>
    <row r="25" spans="1:5" x14ac:dyDescent="0.25">
      <c r="A25" s="1"/>
      <c r="B25" s="1"/>
      <c r="C25" s="1"/>
      <c r="D25" s="1"/>
      <c r="E25" s="2"/>
    </row>
    <row r="26" spans="1:5" x14ac:dyDescent="0.25">
      <c r="A26" s="1"/>
      <c r="B26" s="1"/>
      <c r="C26" s="1"/>
      <c r="D26" s="1"/>
      <c r="E26" s="2"/>
    </row>
    <row r="27" spans="1:5" x14ac:dyDescent="0.25">
      <c r="A27" s="1"/>
      <c r="B27" s="1"/>
      <c r="C27" s="1"/>
      <c r="D27" s="1"/>
      <c r="E27" s="2"/>
    </row>
    <row r="28" spans="1:5" x14ac:dyDescent="0.25">
      <c r="A28" s="1"/>
      <c r="B28" s="1"/>
      <c r="C28" s="1"/>
      <c r="D28" s="1"/>
      <c r="E28" s="2"/>
    </row>
    <row r="29" spans="1:5" x14ac:dyDescent="0.25">
      <c r="A29" s="1"/>
      <c r="B29" s="1"/>
      <c r="C29" s="1"/>
      <c r="D29" s="1"/>
      <c r="E29" s="2"/>
    </row>
    <row r="30" spans="1:5" x14ac:dyDescent="0.25">
      <c r="A30" s="1"/>
      <c r="B30" s="1"/>
      <c r="C30" s="1"/>
      <c r="D30" s="1"/>
      <c r="E30" s="2"/>
    </row>
    <row r="31" spans="1:5" x14ac:dyDescent="0.25">
      <c r="A31" s="1"/>
      <c r="B31" s="1"/>
      <c r="C31" s="1"/>
      <c r="D31" s="1"/>
      <c r="E31" s="2"/>
    </row>
    <row r="32" spans="1:5" x14ac:dyDescent="0.25">
      <c r="A32" s="1"/>
      <c r="B32" s="1"/>
      <c r="C32" s="1"/>
      <c r="D32" s="1"/>
      <c r="E32" s="2"/>
    </row>
    <row r="33" spans="1:5" x14ac:dyDescent="0.25">
      <c r="A33" s="1"/>
      <c r="B33" s="1"/>
      <c r="C33" s="1"/>
      <c r="D33" s="1"/>
      <c r="E33" s="2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2017</vt:lpstr>
      <vt:lpstr>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Nagehan Dudu</cp:lastModifiedBy>
  <dcterms:created xsi:type="dcterms:W3CDTF">2017-01-26T08:14:16Z</dcterms:created>
  <dcterms:modified xsi:type="dcterms:W3CDTF">2018-10-01T08:36:44Z</dcterms:modified>
</cp:coreProperties>
</file>