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edekpc\EnerjiEmtia\Web_sayfası\Web Elektrik\"/>
    </mc:Choice>
  </mc:AlternateContent>
  <bookViews>
    <workbookView xWindow="0" yWindow="0" windowWidth="28800" windowHeight="13020"/>
  </bookViews>
  <sheets>
    <sheet name="advance-2018" sheetId="3" r:id="rId1"/>
    <sheet name="advance-2017" sheetId="2" r:id="rId2"/>
    <sheet name="advance-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3" i="3" l="1"/>
  <c r="E12" i="3" l="1"/>
  <c r="E11" i="3" l="1"/>
  <c r="E10" i="3" l="1"/>
  <c r="E9" i="3" l="1"/>
  <c r="E8" i="3" l="1"/>
  <c r="E7" i="3" l="1"/>
  <c r="E6" i="3"/>
  <c r="E5" i="3"/>
  <c r="E4" i="3" l="1"/>
  <c r="D16" i="3"/>
  <c r="C16" i="3"/>
  <c r="E16" i="3" l="1"/>
  <c r="E15" i="2"/>
  <c r="E14" i="2" l="1"/>
  <c r="E13" i="2" l="1"/>
  <c r="E12" i="2" l="1"/>
  <c r="E11" i="2" l="1"/>
  <c r="E10" i="2" l="1"/>
  <c r="E9" i="2"/>
  <c r="E8" i="2" l="1"/>
  <c r="E7" i="2" l="1"/>
  <c r="E6" i="2" l="1"/>
  <c r="E5" i="2" l="1"/>
  <c r="E4" i="2" l="1"/>
  <c r="D16" i="2"/>
  <c r="C16" i="2"/>
  <c r="E16" i="2" l="1"/>
  <c r="D16" i="1"/>
  <c r="E16" i="1" s="1"/>
  <c r="C16" i="1"/>
  <c r="E4" i="1" l="1"/>
  <c r="E5" i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<sst xmlns="http://schemas.openxmlformats.org/spreadsheetml/2006/main" count="57" uniqueCount="21">
  <si>
    <t>ADVANCE TRANSACTIONS IN 2016: MONTHLY NUMBER OF PARTICIPANTS AND TRANSACTION VOLUME DATA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</si>
  <si>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</si>
  <si>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</si>
  <si>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</si>
  <si>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</si>
  <si>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</si>
  <si>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</si>
  <si>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</si>
  <si>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</si>
  <si>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</si>
  <si>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</si>
  <si>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</si>
  <si>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</si>
  <si>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</si>
  <si>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Participants</t>
  </si>
  <si>
    <t>Net Cash Settlement Ratio (%)</t>
  </si>
  <si>
    <t>Total</t>
  </si>
  <si>
    <t>Day Ahead and Intraday Markets (Million TRY)</t>
  </si>
  <si>
    <t xml:space="preserve"> Advance Net Settled Cash (Million TRY)</t>
  </si>
  <si>
    <t>ADVANCE TRANSACTIONS IN 2017: MONTHLY NUMBER OF PARTICIPANTS AND TRANSACTION VOLUME DATA</t>
  </si>
  <si>
    <t>ADVANCE TRANSACTIONS IN 2018: MONTHLY NUMBER OF PARTICIPANTS AND TRANSACTION VOLUME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</si>
</sst>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4" fontId="3" fillId="0" borderId="3" xfId="1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/>
    </xf>
    <xf numFmtId="4" fontId="6" fillId="2" borderId="3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66" fontId="8" fillId="0" borderId="2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ADVANCE TRANSACTIONS IN 2018: MONTHLY NUMBER OF PARTICIPANTS AND TRANSACTION VOLUME DATA</a:t>
            </a:r>
          </a:p>
        </c:rich>
      </c:tx>
      <c:layout>
        <c:manualLayout>
          <c:xMode val="edge"/>
          <c:yMode val="edge"/>
          <c:x val="0.11773138113833329"/>
          <c:y val="7.64087870105062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'advance-2018'!$C$3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'advance-2018'!$A$4:$A$15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'advance-2018'!$C$4:$C$15</c:f>
              <c:numCache>
                <c:formatCode>_-* #,##0_T_L_-;\-* #,##0_T_L_-;_-* "-"??_T_L_-;_-@_-</c:formatCode>
                <c:ptCount val="12"/>
                <c:pt idx="0">
                  <c:v>2512.0694264499998</c:v>
                </c:pt>
                <c:pt idx="1">
                  <c:v>2119</c:v>
                </c:pt>
                <c:pt idx="2">
                  <c:v>2084</c:v>
                </c:pt>
                <c:pt idx="3">
                  <c:v>2458</c:v>
                </c:pt>
                <c:pt idx="4">
                  <c:v>2451</c:v>
                </c:pt>
                <c:pt idx="5">
                  <c:v>2240</c:v>
                </c:pt>
                <c:pt idx="6">
                  <c:v>3002</c:v>
                </c:pt>
                <c:pt idx="7">
                  <c:v>3822</c:v>
                </c:pt>
                <c:pt idx="8">
                  <c:v>4059</c:v>
                </c:pt>
                <c:pt idx="9">
                  <c:v>3937</c:v>
                </c:pt>
                <c:pt idx="10">
                  <c:v>3470</c:v>
                </c:pt>
              </c:numCache>
            </c:numRef>
          </c:val>
        </c:ser>
        <c:ser>
          <c:idx val="1"/>
          <c:order val="1"/>
          <c:tx>
            <c:strRef>
              <c:f>'advance-2018'!$D$3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'advance-2018'!$D$4:$D$15</c:f>
              <c:numCache>
                <c:formatCode>_-* #,##0_T_L_-;\-* #,##0_T_L_-;_-* "-"??_T_L_-;_-@_-</c:formatCode>
                <c:ptCount val="12"/>
                <c:pt idx="0">
                  <c:v>2225.3591343599801</c:v>
                </c:pt>
                <c:pt idx="1">
                  <c:v>1949</c:v>
                </c:pt>
                <c:pt idx="2">
                  <c:v>1924</c:v>
                </c:pt>
                <c:pt idx="3">
                  <c:v>2239</c:v>
                </c:pt>
                <c:pt idx="4">
                  <c:v>2277</c:v>
                </c:pt>
                <c:pt idx="5">
                  <c:v>2060</c:v>
                </c:pt>
                <c:pt idx="6">
                  <c:v>2721</c:v>
                </c:pt>
                <c:pt idx="7">
                  <c:v>3402</c:v>
                </c:pt>
                <c:pt idx="8">
                  <c:v>3742</c:v>
                </c:pt>
                <c:pt idx="9">
                  <c:v>3584</c:v>
                </c:pt>
                <c:pt idx="10">
                  <c:v>3104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27424"/>
        <c:axId val="488325464"/>
      </c:barChart>
      <c:lineChart>
        <c:grouping val="standard"/>
        <c:varyColors val="0"/>
        <c:ser>
          <c:idx val="2"/>
          <c:order val="2"/>
          <c:tx>
            <c:strRef>
              <c:f>'advance-2018'!$E$3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'advance-2018'!$A$4:$A$15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'advance-2018'!$E$4:$E$15</c:f>
              <c:numCache>
                <c:formatCode>#,##0.00</c:formatCode>
                <c:ptCount val="12"/>
                <c:pt idx="0">
                  <c:v>88.586689162680017</c:v>
                </c:pt>
                <c:pt idx="1">
                  <c:v>91.97734780556867</c:v>
                </c:pt>
                <c:pt idx="2">
                  <c:v>92.322456813819571</c:v>
                </c:pt>
                <c:pt idx="3">
                  <c:v>91.090317331163547</c:v>
                </c:pt>
                <c:pt idx="4">
                  <c:v>92.900856793145664</c:v>
                </c:pt>
                <c:pt idx="5">
                  <c:v>91.964285714285708</c:v>
                </c:pt>
                <c:pt idx="6">
                  <c:v>90.639573617588269</c:v>
                </c:pt>
                <c:pt idx="7">
                  <c:v>89.010989010989007</c:v>
                </c:pt>
                <c:pt idx="8">
                  <c:v>92.190194629219022</c:v>
                </c:pt>
                <c:pt idx="9">
                  <c:v>91.033782067564147</c:v>
                </c:pt>
                <c:pt idx="10">
                  <c:v>89.452449567723349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25856"/>
        <c:axId val="488326640"/>
      </c:lineChart>
      <c:catAx>
        <c:axId val="4883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5464"/>
        <c:crosses val="autoZero"/>
        <c:auto val="1"/>
        <c:lblAlgn val="ctr"/>
        <c:lblOffset val="100"/>
        <c:noMultiLvlLbl val="0"/>
      </c:catAx>
      <c:valAx>
        <c:axId val="48832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7424"/>
        <c:crosses val="autoZero"/>
        <c:crossBetween val="between"/>
      </c:valAx>
      <c:valAx>
        <c:axId val="48832664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5856"/>
        <c:crosses val="max"/>
        <c:crossBetween val="between"/>
      </c:valAx>
      <c:catAx>
        <c:axId val="48832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326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0910587052713E-2"/>
          <c:y val="0.1211051658142684"/>
          <c:w val="0.85056294120932008"/>
          <c:h val="0.70574897336011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'advance-2017'!$C$3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'advance-2017'!$A$4:$A$15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'advance-2017'!$C$4:$C$15</c:f>
              <c:numCache>
                <c:formatCode>_-* #,##0_T_L_-;\-* #,##0_T_L_-;_-* "-"??_T_L_-;_-@_-</c:formatCode>
                <c:ptCount val="12"/>
                <c:pt idx="0">
                  <c:v>1978.6383108</c:v>
                </c:pt>
                <c:pt idx="1">
                  <c:v>1641.8811773</c:v>
                </c:pt>
                <c:pt idx="2">
                  <c:v>1471.5073590899999</c:v>
                </c:pt>
                <c:pt idx="3">
                  <c:v>1422.61843694</c:v>
                </c:pt>
                <c:pt idx="4">
                  <c:v>1746.1886485699999</c:v>
                </c:pt>
                <c:pt idx="5">
                  <c:v>1468.14787798</c:v>
                </c:pt>
                <c:pt idx="6">
                  <c:v>1993</c:v>
                </c:pt>
                <c:pt idx="7">
                  <c:v>1998</c:v>
                </c:pt>
                <c:pt idx="8">
                  <c:v>1960</c:v>
                </c:pt>
                <c:pt idx="9">
                  <c:v>1774</c:v>
                </c:pt>
                <c:pt idx="10">
                  <c:v>1889</c:v>
                </c:pt>
                <c:pt idx="11">
                  <c:v>1690</c:v>
                </c:pt>
              </c:numCache>
            </c:numRef>
          </c:val>
        </c:ser>
        <c:ser>
          <c:idx val="3"/>
          <c:order val="1"/>
          <c:tx>
            <c:strRef>
              <c:f>'advance-2017'!$D$3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'advance-2017'!$A$4:$A$15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'advance-2017'!$D$4:$D$15</c:f>
              <c:numCache>
                <c:formatCode>_-* #,##0_T_L_-;\-* #,##0_T_L_-;_-* "-"??_T_L_-;_-@_-</c:formatCode>
                <c:ptCount val="12"/>
                <c:pt idx="0">
                  <c:v>1746.92986021</c:v>
                </c:pt>
                <c:pt idx="1">
                  <c:v>1391.5377946900001</c:v>
                </c:pt>
                <c:pt idx="2">
                  <c:v>1243.1102765799999</c:v>
                </c:pt>
                <c:pt idx="3">
                  <c:v>1246.7813966400001</c:v>
                </c:pt>
                <c:pt idx="4">
                  <c:v>1541.83866528</c:v>
                </c:pt>
                <c:pt idx="5">
                  <c:v>1332.0972607599999</c:v>
                </c:pt>
                <c:pt idx="6">
                  <c:v>1724</c:v>
                </c:pt>
                <c:pt idx="7">
                  <c:v>1728</c:v>
                </c:pt>
                <c:pt idx="8">
                  <c:v>1638</c:v>
                </c:pt>
                <c:pt idx="9">
                  <c:v>1525</c:v>
                </c:pt>
                <c:pt idx="10">
                  <c:v>1631</c:v>
                </c:pt>
                <c:pt idx="11">
                  <c:v>1746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28992"/>
        <c:axId val="488329384"/>
      </c:barChart>
      <c:lineChart>
        <c:grouping val="standard"/>
        <c:varyColors val="0"/>
        <c:ser>
          <c:idx val="4"/>
          <c:order val="2"/>
          <c:tx>
            <c:strRef>
              <c:f>'advance-2017'!$E$3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'advance-2017'!$A$3:$A$15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'advance-2017'!$E$4:$E$15</c:f>
              <c:numCache>
                <c:formatCode>#,##0.00</c:formatCode>
                <c:ptCount val="12"/>
                <c:pt idx="0">
                  <c:v>88.289499433763822</c:v>
                </c:pt>
                <c:pt idx="1">
                  <c:v>84.752649212918172</c:v>
                </c:pt>
                <c:pt idx="2">
                  <c:v>84.478699267175671</c:v>
                </c:pt>
                <c:pt idx="3">
                  <c:v>87.639901484883126</c:v>
                </c:pt>
                <c:pt idx="4">
                  <c:v>88.297370764759719</c:v>
                </c:pt>
                <c:pt idx="5">
                  <c:v>90.733180270151678</c:v>
                </c:pt>
                <c:pt idx="6">
                  <c:v>86.502759658805815</c:v>
                </c:pt>
                <c:pt idx="7">
                  <c:v>86.486486486486484</c:v>
                </c:pt>
                <c:pt idx="8">
                  <c:v>83.571428571428569</c:v>
                </c:pt>
                <c:pt idx="9">
                  <c:v>85.963923337091316</c:v>
                </c:pt>
                <c:pt idx="10">
                  <c:v>86.341979883536254</c:v>
                </c:pt>
                <c:pt idx="11">
                  <c:v>103.31360946745562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30168"/>
        <c:axId val="488329776"/>
      </c:lineChart>
      <c:catAx>
        <c:axId val="4883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9384"/>
        <c:crosses val="autoZero"/>
        <c:auto val="0"/>
        <c:lblAlgn val="ctr"/>
        <c:lblOffset val="100"/>
        <c:noMultiLvlLbl val="1"/>
      </c:catAx>
      <c:valAx>
        <c:axId val="488329384"/>
        <c:scaling>
          <c:orientation val="minMax"/>
          <c:max val="24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8992"/>
        <c:crosses val="autoZero"/>
        <c:crossBetween val="between"/>
        <c:majorUnit val="200"/>
      </c:valAx>
      <c:valAx>
        <c:axId val="488329776"/>
        <c:scaling>
          <c:orientation val="minMax"/>
          <c:max val="92"/>
          <c:min val="8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30168"/>
        <c:crosses val="max"/>
        <c:crossBetween val="between"/>
      </c:valAx>
      <c:catAx>
        <c:axId val="488330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329776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02873011978318"/>
          <c:y val="0.90204944329479753"/>
          <c:w val="0.70727398451964041"/>
          <c:h val="9.79505567052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0910587052713E-2"/>
          <c:y val="0.1211051658142684"/>
          <c:w val="0.85056294120932008"/>
          <c:h val="0.70574897336011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'advance-2016'!$C$3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'advance-2016'!$A$4:$A$15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'advance-2016'!$C$4:$C$15</c:f>
              <c:numCache>
                <c:formatCode>_-* #,##0_T_L_-;\-* #,##0_T_L_-;_-* "-"??_T_L_-;_-@_-</c:formatCode>
                <c:ptCount val="12"/>
                <c:pt idx="0">
                  <c:v>1395.9356198399805</c:v>
                </c:pt>
                <c:pt idx="1">
                  <c:v>978.16486333000148</c:v>
                </c:pt>
                <c:pt idx="2">
                  <c:v>1155.1042755200199</c:v>
                </c:pt>
                <c:pt idx="3">
                  <c:v>1132.8931133799867</c:v>
                </c:pt>
                <c:pt idx="4">
                  <c:v>1229.0300186600143</c:v>
                </c:pt>
                <c:pt idx="5">
                  <c:v>1464.8320033399707</c:v>
                </c:pt>
                <c:pt idx="6">
                  <c:v>1307.7941921099875</c:v>
                </c:pt>
                <c:pt idx="7">
                  <c:v>1801.8989459199756</c:v>
                </c:pt>
                <c:pt idx="8">
                  <c:v>1290.6909839999819</c:v>
                </c:pt>
                <c:pt idx="9">
                  <c:v>1181.1397141299954</c:v>
                </c:pt>
                <c:pt idx="10">
                  <c:v>1538.1465585599669</c:v>
                </c:pt>
                <c:pt idx="11">
                  <c:v>2607.7883091000313</c:v>
                </c:pt>
              </c:numCache>
            </c:numRef>
          </c:val>
        </c:ser>
        <c:ser>
          <c:idx val="3"/>
          <c:order val="1"/>
          <c:tx>
            <c:strRef>
              <c:f>'advance-2016'!$D$3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'advance-2016'!$A$4:$A$15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'advance-2016'!$D$4:$D$15</c:f>
              <c:numCache>
                <c:formatCode>_-* #,##0_T_L_-;\-* #,##0_T_L_-;_-* "-"??_T_L_-;_-@_-</c:formatCode>
                <c:ptCount val="12"/>
                <c:pt idx="0">
                  <c:v>1195.989326929996</c:v>
                </c:pt>
                <c:pt idx="1">
                  <c:v>876.43994194000425</c:v>
                </c:pt>
                <c:pt idx="2">
                  <c:v>1048.1827752000013</c:v>
                </c:pt>
                <c:pt idx="3">
                  <c:v>982.12138071998766</c:v>
                </c:pt>
                <c:pt idx="4">
                  <c:v>1117.4101575900022</c:v>
                </c:pt>
                <c:pt idx="5">
                  <c:v>1359.5501634099999</c:v>
                </c:pt>
                <c:pt idx="6">
                  <c:v>1175.0475421300041</c:v>
                </c:pt>
                <c:pt idx="7">
                  <c:v>1628.387274149999</c:v>
                </c:pt>
                <c:pt idx="8">
                  <c:v>1151.1069192500024</c:v>
                </c:pt>
                <c:pt idx="9">
                  <c:v>1032.5428831999984</c:v>
                </c:pt>
                <c:pt idx="10">
                  <c:v>1357.4231747499991</c:v>
                </c:pt>
                <c:pt idx="11">
                  <c:v>2382.9377488099999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30952"/>
        <c:axId val="488331344"/>
      </c:barChart>
      <c:lineChart>
        <c:grouping val="standard"/>
        <c:varyColors val="0"/>
        <c:ser>
          <c:idx val="4"/>
          <c:order val="2"/>
          <c:tx>
            <c:strRef>
              <c:f>'advance-2016'!$E$3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9593389566533368E-2"/>
                  <c:y val="-4.7192108828165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8440439279367705E-2"/>
                  <c:y val="-2.220076781481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'advance-2016'!$A$3:$A$15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'advance-2016'!$E$4:$E$15</c:f>
              <c:numCache>
                <c:formatCode>#,##0.00</c:formatCode>
                <c:ptCount val="12"/>
                <c:pt idx="0">
                  <c:v>85.676539084739105</c:v>
                </c:pt>
                <c:pt idx="1">
                  <c:v>89.600431869563224</c:v>
                </c:pt>
                <c:pt idx="2">
                  <c:v>90.743562933148752</c:v>
                </c:pt>
                <c:pt idx="3">
                  <c:v>86.691442389461471</c:v>
                </c:pt>
                <c:pt idx="4">
                  <c:v>90.918052498692518</c:v>
                </c:pt>
                <c:pt idx="5">
                  <c:v>92.812702092122706</c:v>
                </c:pt>
                <c:pt idx="6">
                  <c:v>89.849576425644557</c:v>
                </c:pt>
                <c:pt idx="7">
                  <c:v>90.370621384575557</c:v>
                </c:pt>
                <c:pt idx="8">
                  <c:v>89.185322708508096</c:v>
                </c:pt>
                <c:pt idx="9">
                  <c:v>87.41919951108828</c:v>
                </c:pt>
                <c:pt idx="10">
                  <c:v>88.250574510977458</c:v>
                </c:pt>
                <c:pt idx="11">
                  <c:v>91.377729568561904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32520"/>
        <c:axId val="488328208"/>
      </c:lineChart>
      <c:catAx>
        <c:axId val="48833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31344"/>
        <c:crosses val="autoZero"/>
        <c:auto val="0"/>
        <c:lblAlgn val="ctr"/>
        <c:lblOffset val="100"/>
        <c:noMultiLvlLbl val="1"/>
      </c:catAx>
      <c:valAx>
        <c:axId val="4883313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30952"/>
        <c:crosses val="autoZero"/>
        <c:crossBetween val="between"/>
        <c:majorUnit val="200"/>
      </c:valAx>
      <c:valAx>
        <c:axId val="4883282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32520"/>
        <c:crosses val="max"/>
        <c:crossBetween val="between"/>
      </c:valAx>
      <c:catAx>
        <c:axId val="488332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328208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02873011978318"/>
          <c:y val="0.90204944329479753"/>
          <c:w val="0.70727398451964041"/>
          <c:h val="9.79505567052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0</xdr:row>
      <xdr:rowOff>152400</xdr:rowOff>
    </xdr:from>
    <xdr:to>
      <xdr:col>20</xdr:col>
      <xdr:colOff>504825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0.00619</cdr:x>
      <cdr:y>0.01486</cdr:y>
    </cdr:from>
    <cdr:to>
      <cdr:x>0.12057</cdr:x>
      <cdr:y>0.08268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937968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chemeClr val="tx2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0.93428</cdr:x>
      <cdr:y>0</cdr:y>
    </cdr:from>
    <cdr:to>
      <cdr:x>1</cdr:x>
      <cdr:y>0.09526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662051" y="0"/>
          <a:ext cx="538974" cy="32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1</xdr:row>
      <xdr:rowOff>9522</xdr:rowOff>
    </xdr:from>
    <xdr:to>
      <xdr:col>19</xdr:col>
      <xdr:colOff>95249</xdr:colOff>
      <xdr:row>21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0.01818</cdr:x>
      <cdr:y>0.03034</cdr:y>
    </cdr:from>
    <cdr:to>
      <cdr:x>0.14143</cdr:x>
      <cdr:y>0.08445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358" y="130046"/>
          <a:ext cx="937968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chemeClr val="tx2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0.1204</cdr:x>
      <cdr:y>0.01898</cdr:y>
    </cdr:from>
    <cdr:to>
      <cdr:x>0.91076</cdr:x>
      <cdr:y>0.07886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9624" y="79375"/>
          <a:ext cx="5314950" cy="250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2"/>
              </a:solidFill>
              <a:effectLst/>
              <a:latin typeface="+mn-lt"/>
            </a:rPr>
            <a:t>ADVANCE TRANSACTIONS IN 201</a:t>
          </a:r>
          <a:r>
            <a:rPr lang="tr-TR" sz="900" b="0">
              <a:solidFill>
                <a:schemeClr val="tx2"/>
              </a:solidFill>
              <a:effectLst/>
              <a:latin typeface="+mn-lt"/>
            </a:rPr>
            <a:t>7</a:t>
          </a:r>
          <a:r>
            <a:rPr lang="en-US" sz="900" b="0">
              <a:solidFill>
                <a:schemeClr val="tx2"/>
              </a:solidFill>
              <a:effectLst/>
              <a:latin typeface="+mn-lt"/>
            </a:rPr>
            <a:t>: MONTHLY NUMBER OF PARTICIPANTS AND TRANSACTION VOLUME DATA</a:t>
          </a:r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0.92918</cdr:x>
      <cdr:y>0.02126</cdr:y>
    </cdr:from>
    <cdr:to>
      <cdr:x>1</cdr:x>
      <cdr:y>0.09726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48398" y="88900"/>
          <a:ext cx="476251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0</xdr:row>
      <xdr:rowOff>200022</xdr:rowOff>
    </xdr:from>
    <xdr:to>
      <xdr:col>17</xdr:col>
      <xdr:colOff>581024</xdr:colOff>
      <xdr:row>21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0.01818</cdr:x>
      <cdr:y>0.03034</cdr:y>
    </cdr:from>
    <cdr:to>
      <cdr:x>0.14164</cdr:x>
      <cdr:y>0.09022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254" y="126848"/>
          <a:ext cx="830245" cy="250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chemeClr val="tx2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0.1204</cdr:x>
      <cdr:y>0.01898</cdr:y>
    </cdr:from>
    <cdr:to>
      <cdr:x>0.91076</cdr:x>
      <cdr:y>0.07886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09624" y="79375"/>
          <a:ext cx="5314950" cy="250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2"/>
              </a:solidFill>
              <a:effectLst/>
              <a:latin typeface="+mn-lt"/>
            </a:rPr>
            <a:t>ADVANCE TRANSACTIONS IN 2016: MONTHLY NUMBER OF PARTICIPANTS AND TRANSACTION VOLUME DATA</a:t>
          </a:r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0.92918</cdr:x>
      <cdr:y>0.02126</cdr:y>
    </cdr:from>
    <cdr:to>
      <cdr:x>1</cdr:x>
      <cdr:y>0.09726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48398" y="88900"/>
          <a:ext cx="476251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20" sqref="C20"/>
    </sheetView>
  </sheetViews>
  <sheetFormatPr defaultRowHeight="15" x14ac:dyDescent="0.25"/>
  <cols>
    <col min="1" max="1" width="12.28515625" customWidth="1"/>
    <col min="2" max="2" width="16.7109375" customWidth="1"/>
    <col min="3" max="3" width="19.140625" customWidth="1"/>
    <col min="4" max="4" width="15.85546875" customWidth="1"/>
    <col min="5" max="5" width="17.85546875" customWidth="1"/>
  </cols>
  <sheetData>
    <row r="1" spans="1:5" ht="16.5" thickBot="1" x14ac:dyDescent="0.3">
      <c r="A1" s="1"/>
      <c r="B1" s="1"/>
      <c r="C1" s="1"/>
      <c r="D1" s="1"/>
      <c r="E1" s="2"/>
    </row>
    <row r="2" spans="1:5" x14ac:dyDescent="0.25">
      <c r="A2" s="18" t="s">
        <v>20</v>
      </c>
      <c r="B2" s="19"/>
      <c r="C2" s="19"/>
      <c r="D2" s="19"/>
      <c r="E2" s="20"/>
    </row>
    <row r="3" spans="1:5" ht="53.25" customHeight="1" x14ac:dyDescent="0.25">
      <c r="A3" s="13" t="s">
        <v>1</v>
      </c>
      <c r="B3" s="12" t="s">
        <v>14</v>
      </c>
      <c r="C3" s="12" t="s">
        <v>17</v>
      </c>
      <c r="D3" s="12" t="s">
        <v>18</v>
      </c>
      <c r="E3" s="11" t="s">
        <v>15</v>
      </c>
    </row>
    <row r="4" spans="1:5" ht="15.75" x14ac:dyDescent="0.25">
      <c r="A4" s="14" t="s">
        <v>2</v>
      </c>
      <c r="B4" s="10">
        <v>1147</v>
      </c>
      <c r="C4" s="10">
        <v>2512.0694264499998</v>
      </c>
      <c r="D4" s="10">
        <v>2225.3591343599801</v>
      </c>
      <c r="E4" s="9">
        <f t="shared" ref="E4:E14" si="0">+D4/C4*100</f>
        <v>88.586689162680017</v>
      </c>
    </row>
    <row r="5" spans="1:5" ht="15.75" x14ac:dyDescent="0.25">
      <c r="A5" s="14" t="s">
        <v>3</v>
      </c>
      <c r="B5" s="10">
        <v>1150</v>
      </c>
      <c r="C5" s="10">
        <v>2119</v>
      </c>
      <c r="D5" s="10">
        <v>1949</v>
      </c>
      <c r="E5" s="9">
        <f t="shared" si="0"/>
        <v>91.97734780556867</v>
      </c>
    </row>
    <row r="6" spans="1:5" ht="15.75" x14ac:dyDescent="0.25">
      <c r="A6" s="14" t="s">
        <v>4</v>
      </c>
      <c r="B6" s="10">
        <v>1157</v>
      </c>
      <c r="C6" s="10">
        <v>2084</v>
      </c>
      <c r="D6" s="10">
        <v>1924</v>
      </c>
      <c r="E6" s="9">
        <f t="shared" si="0"/>
        <v>92.322456813819571</v>
      </c>
    </row>
    <row r="7" spans="1:5" ht="15.75" x14ac:dyDescent="0.25">
      <c r="A7" s="14" t="s">
        <v>5</v>
      </c>
      <c r="B7" s="10">
        <v>1157</v>
      </c>
      <c r="C7" s="10">
        <v>2458</v>
      </c>
      <c r="D7" s="10">
        <v>2239</v>
      </c>
      <c r="E7" s="9">
        <f t="shared" si="0"/>
        <v>91.090317331163547</v>
      </c>
    </row>
    <row r="8" spans="1:5" ht="15.75" x14ac:dyDescent="0.25">
      <c r="A8" s="14" t="s">
        <v>6</v>
      </c>
      <c r="B8" s="10">
        <v>1160</v>
      </c>
      <c r="C8" s="10">
        <v>2451</v>
      </c>
      <c r="D8" s="10">
        <v>2277</v>
      </c>
      <c r="E8" s="9">
        <f t="shared" si="0"/>
        <v>92.900856793145664</v>
      </c>
    </row>
    <row r="9" spans="1:5" ht="15.75" x14ac:dyDescent="0.25">
      <c r="A9" s="14" t="s">
        <v>7</v>
      </c>
      <c r="B9" s="10">
        <v>1164</v>
      </c>
      <c r="C9" s="10">
        <v>2240</v>
      </c>
      <c r="D9" s="10">
        <v>2060</v>
      </c>
      <c r="E9" s="9">
        <f t="shared" si="0"/>
        <v>91.964285714285708</v>
      </c>
    </row>
    <row r="10" spans="1:5" ht="15.75" x14ac:dyDescent="0.25">
      <c r="A10" s="14" t="s">
        <v>8</v>
      </c>
      <c r="B10" s="10">
        <v>1166</v>
      </c>
      <c r="C10" s="10">
        <v>3002</v>
      </c>
      <c r="D10" s="10">
        <v>2721</v>
      </c>
      <c r="E10" s="9">
        <f t="shared" si="0"/>
        <v>90.639573617588269</v>
      </c>
    </row>
    <row r="11" spans="1:5" ht="15.75" x14ac:dyDescent="0.25">
      <c r="A11" s="14" t="s">
        <v>9</v>
      </c>
      <c r="B11" s="10">
        <v>1174</v>
      </c>
      <c r="C11" s="10">
        <v>3822</v>
      </c>
      <c r="D11" s="10">
        <v>3402</v>
      </c>
      <c r="E11" s="9">
        <f t="shared" si="0"/>
        <v>89.010989010989007</v>
      </c>
    </row>
    <row r="12" spans="1:5" ht="15.75" x14ac:dyDescent="0.25">
      <c r="A12" s="14" t="s">
        <v>10</v>
      </c>
      <c r="B12" s="10">
        <v>1187</v>
      </c>
      <c r="C12" s="10">
        <v>4059</v>
      </c>
      <c r="D12" s="10">
        <v>3742</v>
      </c>
      <c r="E12" s="9">
        <f t="shared" si="0"/>
        <v>92.190194629219022</v>
      </c>
    </row>
    <row r="13" spans="1:5" ht="15.75" x14ac:dyDescent="0.25">
      <c r="A13" s="14" t="s">
        <v>11</v>
      </c>
      <c r="B13" s="10">
        <v>1206</v>
      </c>
      <c r="C13" s="10">
        <v>3937</v>
      </c>
      <c r="D13" s="10">
        <v>3584</v>
      </c>
      <c r="E13" s="9">
        <f t="shared" si="0"/>
        <v>91.033782067564147</v>
      </c>
    </row>
    <row r="14" spans="1:5" ht="15.75" x14ac:dyDescent="0.25">
      <c r="A14" s="14" t="s">
        <v>12</v>
      </c>
      <c r="B14" s="10">
        <v>1214</v>
      </c>
      <c r="C14" s="10">
        <v>3470</v>
      </c>
      <c r="D14" s="10">
        <v>3104</v>
      </c>
      <c r="E14" s="9">
        <f t="shared" si="0"/>
        <v>89.452449567723349</v>
      </c>
    </row>
    <row r="15" spans="1:5" ht="15.75" x14ac:dyDescent="0.25">
      <c r="A15" s="14" t="s">
        <v>13</v>
      </c>
      <c r="B15" s="10"/>
      <c r="C15" s="10"/>
      <c r="D15" s="10"/>
      <c r="E15" s="9"/>
    </row>
    <row r="16" spans="1:5" ht="16.5" thickBot="1" x14ac:dyDescent="0.3">
      <c r="A16" s="15" t="s">
        <v>16</v>
      </c>
      <c r="B16" s="16"/>
      <c r="C16" s="16">
        <f>SUM(C4:C15)</f>
        <v>32154.069426449998</v>
      </c>
      <c r="D16" s="16">
        <f>SUM(D4:D15)</f>
        <v>29227.35913435998</v>
      </c>
      <c r="E16" s="17">
        <f t="shared" ref="E16" si="1">+D16/C16*100</f>
        <v>90.897854161866988</v>
      </c>
    </row>
    <row r="17" spans="1:5" ht="15.75" x14ac:dyDescent="0.25">
      <c r="A17" s="5"/>
      <c r="B17" s="5"/>
      <c r="C17" s="7"/>
      <c r="D17" s="7"/>
      <c r="E17" s="6"/>
    </row>
    <row r="18" spans="1:5" ht="15.75" x14ac:dyDescent="0.25">
      <c r="A18" s="4"/>
      <c r="B18" s="4"/>
      <c r="C18" s="4"/>
      <c r="D18" s="4"/>
      <c r="E18" s="3"/>
    </row>
    <row r="19" spans="1:5" ht="15.75" x14ac:dyDescent="0.25">
      <c r="A19" s="1"/>
      <c r="B19" s="1"/>
      <c r="C19" s="1"/>
      <c r="D19" s="1"/>
      <c r="E19" s="2"/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6" sqref="E26"/>
    </sheetView>
  </sheetViews>
  <sheetFormatPr defaultRowHeight="15.75" x14ac:dyDescent="0.25"/>
  <cols>
    <col min="1" max="2" width="17.5703125" style="1" customWidth="1"/>
    <col min="3" max="3" width="22.5703125" style="1" customWidth="1"/>
    <col min="4" max="4" width="22.7109375" style="1" customWidth="1"/>
    <col min="5" max="5" width="23" style="2" bestFit="1" customWidth="1"/>
    <col min="6" max="6" width="7.7109375" style="1" bestFit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18" t="s">
        <v>19</v>
      </c>
      <c r="B2" s="19"/>
      <c r="C2" s="19"/>
      <c r="D2" s="19"/>
      <c r="E2" s="20"/>
    </row>
    <row r="3" spans="1:7" ht="31.5" x14ac:dyDescent="0.25">
      <c r="A3" s="13" t="s">
        <v>1</v>
      </c>
      <c r="B3" s="12" t="s">
        <v>14</v>
      </c>
      <c r="C3" s="12" t="s">
        <v>17</v>
      </c>
      <c r="D3" s="12" t="s">
        <v>18</v>
      </c>
      <c r="E3" s="11" t="s">
        <v>15</v>
      </c>
    </row>
    <row r="4" spans="1:7" x14ac:dyDescent="0.25">
      <c r="A4" s="14" t="s">
        <v>2</v>
      </c>
      <c r="B4" s="10">
        <v>1015</v>
      </c>
      <c r="C4" s="10">
        <v>1978.6383108</v>
      </c>
      <c r="D4" s="10">
        <v>1746.92986021</v>
      </c>
      <c r="E4" s="9">
        <f t="shared" ref="E4:E15" si="0">+D4/C4*100</f>
        <v>88.289499433763822</v>
      </c>
      <c r="F4" s="8"/>
      <c r="G4" s="8"/>
    </row>
    <row r="5" spans="1:7" x14ac:dyDescent="0.25">
      <c r="A5" s="14" t="s">
        <v>3</v>
      </c>
      <c r="B5" s="10">
        <v>1017</v>
      </c>
      <c r="C5" s="10">
        <v>1641.8811773</v>
      </c>
      <c r="D5" s="10">
        <v>1391.5377946900001</v>
      </c>
      <c r="E5" s="9">
        <f t="shared" si="0"/>
        <v>84.752649212918172</v>
      </c>
      <c r="F5" s="8"/>
      <c r="G5" s="8"/>
    </row>
    <row r="6" spans="1:7" x14ac:dyDescent="0.25">
      <c r="A6" s="14" t="s">
        <v>4</v>
      </c>
      <c r="B6" s="10">
        <v>1027</v>
      </c>
      <c r="C6" s="10">
        <v>1471.5073590899999</v>
      </c>
      <c r="D6" s="10">
        <v>1243.1102765799999</v>
      </c>
      <c r="E6" s="9">
        <f t="shared" si="0"/>
        <v>84.478699267175671</v>
      </c>
      <c r="F6" s="8"/>
      <c r="G6" s="8"/>
    </row>
    <row r="7" spans="1:7" x14ac:dyDescent="0.25">
      <c r="A7" s="14" t="s">
        <v>5</v>
      </c>
      <c r="B7" s="10">
        <v>1038</v>
      </c>
      <c r="C7" s="10">
        <v>1422.61843694</v>
      </c>
      <c r="D7" s="10">
        <v>1246.7813966400001</v>
      </c>
      <c r="E7" s="9">
        <f t="shared" si="0"/>
        <v>87.639901484883126</v>
      </c>
      <c r="F7" s="8"/>
      <c r="G7" s="8"/>
    </row>
    <row r="8" spans="1:7" x14ac:dyDescent="0.25">
      <c r="A8" s="14" t="s">
        <v>6</v>
      </c>
      <c r="B8" s="10">
        <v>1051</v>
      </c>
      <c r="C8" s="10">
        <v>1746.1886485699999</v>
      </c>
      <c r="D8" s="10">
        <v>1541.83866528</v>
      </c>
      <c r="E8" s="9">
        <f t="shared" si="0"/>
        <v>88.297370764759719</v>
      </c>
      <c r="F8" s="8"/>
      <c r="G8" s="8"/>
    </row>
    <row r="9" spans="1:7" x14ac:dyDescent="0.25">
      <c r="A9" s="14" t="s">
        <v>7</v>
      </c>
      <c r="B9" s="10">
        <v>1094</v>
      </c>
      <c r="C9" s="10">
        <v>1468.14787798</v>
      </c>
      <c r="D9" s="10">
        <v>1332.0972607599999</v>
      </c>
      <c r="E9" s="9">
        <f t="shared" si="0"/>
        <v>90.733180270151678</v>
      </c>
      <c r="F9" s="8"/>
      <c r="G9" s="8"/>
    </row>
    <row r="10" spans="1:7" x14ac:dyDescent="0.25">
      <c r="A10" s="14" t="s">
        <v>8</v>
      </c>
      <c r="B10" s="10">
        <v>1059</v>
      </c>
      <c r="C10" s="10">
        <v>1993</v>
      </c>
      <c r="D10" s="10">
        <v>1724</v>
      </c>
      <c r="E10" s="9">
        <f t="shared" si="0"/>
        <v>86.502759658805815</v>
      </c>
      <c r="F10" s="8"/>
      <c r="G10" s="8"/>
    </row>
    <row r="11" spans="1:7" x14ac:dyDescent="0.25">
      <c r="A11" s="14" t="s">
        <v>9</v>
      </c>
      <c r="B11" s="10">
        <v>1109</v>
      </c>
      <c r="C11" s="10">
        <v>1998</v>
      </c>
      <c r="D11" s="10">
        <v>1728</v>
      </c>
      <c r="E11" s="9">
        <f t="shared" si="0"/>
        <v>86.486486486486484</v>
      </c>
      <c r="F11" s="8"/>
      <c r="G11" s="8"/>
    </row>
    <row r="12" spans="1:7" x14ac:dyDescent="0.25">
      <c r="A12" s="14" t="s">
        <v>10</v>
      </c>
      <c r="B12" s="10">
        <v>1112</v>
      </c>
      <c r="C12" s="10">
        <v>1960</v>
      </c>
      <c r="D12" s="10">
        <v>1638</v>
      </c>
      <c r="E12" s="9">
        <f t="shared" si="0"/>
        <v>83.571428571428569</v>
      </c>
      <c r="F12" s="8"/>
      <c r="G12" s="8"/>
    </row>
    <row r="13" spans="1:7" x14ac:dyDescent="0.25">
      <c r="A13" s="14" t="s">
        <v>11</v>
      </c>
      <c r="B13" s="10">
        <v>1125</v>
      </c>
      <c r="C13" s="10">
        <v>1774</v>
      </c>
      <c r="D13" s="10">
        <v>1525</v>
      </c>
      <c r="E13" s="9">
        <f t="shared" si="0"/>
        <v>85.963923337091316</v>
      </c>
      <c r="F13" s="8"/>
      <c r="G13" s="8"/>
    </row>
    <row r="14" spans="1:7" x14ac:dyDescent="0.25">
      <c r="A14" s="14" t="s">
        <v>12</v>
      </c>
      <c r="B14" s="10">
        <v>1138</v>
      </c>
      <c r="C14" s="10">
        <v>1889</v>
      </c>
      <c r="D14" s="10">
        <v>1631</v>
      </c>
      <c r="E14" s="9">
        <f t="shared" si="0"/>
        <v>86.341979883536254</v>
      </c>
      <c r="F14" s="8"/>
      <c r="G14" s="8"/>
    </row>
    <row r="15" spans="1:7" x14ac:dyDescent="0.25">
      <c r="A15" s="14" t="s">
        <v>13</v>
      </c>
      <c r="B15" s="10">
        <v>1145</v>
      </c>
      <c r="C15" s="10">
        <v>1690</v>
      </c>
      <c r="D15" s="10">
        <v>1746</v>
      </c>
      <c r="E15" s="9">
        <f t="shared" si="0"/>
        <v>103.31360946745562</v>
      </c>
      <c r="F15" s="8"/>
      <c r="G15" s="8"/>
    </row>
    <row r="16" spans="1:7" ht="16.5" thickBot="1" x14ac:dyDescent="0.3">
      <c r="A16" s="15" t="s">
        <v>16</v>
      </c>
      <c r="B16" s="16"/>
      <c r="C16" s="16">
        <f>SUM(C4:C15)</f>
        <v>21032.981810680001</v>
      </c>
      <c r="D16" s="16">
        <f>SUM(D4:D15)</f>
        <v>18494.295254160003</v>
      </c>
      <c r="E16" s="17">
        <f t="shared" ref="E16" si="1">+D16/C16*100</f>
        <v>87.929973128056815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8" sqref="C28"/>
    </sheetView>
  </sheetViews>
  <sheetFormatPr defaultRowHeight="15.75" x14ac:dyDescent="0.25"/>
  <cols>
    <col min="1" max="2" width="17.5703125" style="1" customWidth="1"/>
    <col min="3" max="3" width="22.5703125" style="1" customWidth="1"/>
    <col min="4" max="4" width="22.7109375" style="1" customWidth="1"/>
    <col min="5" max="5" width="23" style="2" bestFit="1" customWidth="1"/>
    <col min="6" max="6" width="7.7109375" style="1" bestFit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18" t="s">
        <v>0</v>
      </c>
      <c r="B2" s="19"/>
      <c r="C2" s="19"/>
      <c r="D2" s="19"/>
      <c r="E2" s="20"/>
    </row>
    <row r="3" spans="1:7" ht="31.5" x14ac:dyDescent="0.25">
      <c r="A3" s="13" t="s">
        <v>1</v>
      </c>
      <c r="B3" s="12" t="s">
        <v>14</v>
      </c>
      <c r="C3" s="12" t="s">
        <v>17</v>
      </c>
      <c r="D3" s="12" t="s">
        <v>18</v>
      </c>
      <c r="E3" s="11" t="s">
        <v>15</v>
      </c>
    </row>
    <row r="4" spans="1:7" x14ac:dyDescent="0.25">
      <c r="A4" s="14" t="s">
        <v>2</v>
      </c>
      <c r="B4" s="10">
        <v>940</v>
      </c>
      <c r="C4" s="10">
        <v>1395.9356198399805</v>
      </c>
      <c r="D4" s="10">
        <v>1195.989326929996</v>
      </c>
      <c r="E4" s="9">
        <f t="shared" ref="E4:E16" si="0">+D4/C4*100</f>
        <v>85.676539084739105</v>
      </c>
      <c r="F4" s="8"/>
      <c r="G4" s="8"/>
    </row>
    <row r="5" spans="1:7" x14ac:dyDescent="0.25">
      <c r="A5" s="14" t="s">
        <v>3</v>
      </c>
      <c r="B5" s="10">
        <v>946</v>
      </c>
      <c r="C5" s="10">
        <v>978.16486333000148</v>
      </c>
      <c r="D5" s="10">
        <v>876.43994194000425</v>
      </c>
      <c r="E5" s="9">
        <f t="shared" si="0"/>
        <v>89.600431869563224</v>
      </c>
      <c r="F5" s="8"/>
      <c r="G5" s="8"/>
    </row>
    <row r="6" spans="1:7" x14ac:dyDescent="0.25">
      <c r="A6" s="14" t="s">
        <v>4</v>
      </c>
      <c r="B6" s="10">
        <v>955</v>
      </c>
      <c r="C6" s="10">
        <v>1155.1042755200199</v>
      </c>
      <c r="D6" s="10">
        <v>1048.1827752000013</v>
      </c>
      <c r="E6" s="9">
        <f t="shared" si="0"/>
        <v>90.743562933148752</v>
      </c>
      <c r="F6" s="8"/>
      <c r="G6" s="8"/>
    </row>
    <row r="7" spans="1:7" x14ac:dyDescent="0.25">
      <c r="A7" s="14" t="s">
        <v>5</v>
      </c>
      <c r="B7" s="10">
        <v>961</v>
      </c>
      <c r="C7" s="10">
        <v>1132.8931133799867</v>
      </c>
      <c r="D7" s="10">
        <v>982.12138071998766</v>
      </c>
      <c r="E7" s="9">
        <f t="shared" si="0"/>
        <v>86.691442389461471</v>
      </c>
      <c r="F7" s="8"/>
      <c r="G7" s="8"/>
    </row>
    <row r="8" spans="1:7" x14ac:dyDescent="0.25">
      <c r="A8" s="14" t="s">
        <v>6</v>
      </c>
      <c r="B8" s="10">
        <v>966</v>
      </c>
      <c r="C8" s="10">
        <v>1229.0300186600143</v>
      </c>
      <c r="D8" s="10">
        <v>1117.4101575900022</v>
      </c>
      <c r="E8" s="9">
        <f t="shared" si="0"/>
        <v>90.918052498692518</v>
      </c>
      <c r="F8" s="8"/>
      <c r="G8" s="8"/>
    </row>
    <row r="9" spans="1:7" x14ac:dyDescent="0.25">
      <c r="A9" s="14" t="s">
        <v>7</v>
      </c>
      <c r="B9" s="10">
        <v>963</v>
      </c>
      <c r="C9" s="10">
        <v>1464.8320033399707</v>
      </c>
      <c r="D9" s="10">
        <v>1359.5501634099999</v>
      </c>
      <c r="E9" s="9">
        <f t="shared" si="0"/>
        <v>92.812702092122706</v>
      </c>
      <c r="F9" s="8"/>
      <c r="G9" s="8"/>
    </row>
    <row r="10" spans="1:7" x14ac:dyDescent="0.25">
      <c r="A10" s="14" t="s">
        <v>8</v>
      </c>
      <c r="B10" s="10">
        <v>968</v>
      </c>
      <c r="C10" s="10">
        <v>1307.7941921099875</v>
      </c>
      <c r="D10" s="10">
        <v>1175.0475421300041</v>
      </c>
      <c r="E10" s="9">
        <f t="shared" si="0"/>
        <v>89.849576425644557</v>
      </c>
      <c r="F10" s="8"/>
      <c r="G10" s="8"/>
    </row>
    <row r="11" spans="1:7" x14ac:dyDescent="0.25">
      <c r="A11" s="14" t="s">
        <v>9</v>
      </c>
      <c r="B11" s="10">
        <v>970</v>
      </c>
      <c r="C11" s="10">
        <v>1801.8989459199756</v>
      </c>
      <c r="D11" s="10">
        <v>1628.387274149999</v>
      </c>
      <c r="E11" s="9">
        <f t="shared" si="0"/>
        <v>90.370621384575557</v>
      </c>
      <c r="F11" s="8"/>
      <c r="G11" s="8"/>
    </row>
    <row r="12" spans="1:7" x14ac:dyDescent="0.25">
      <c r="A12" s="14" t="s">
        <v>10</v>
      </c>
      <c r="B12" s="10">
        <v>978</v>
      </c>
      <c r="C12" s="10">
        <v>1290.6909839999819</v>
      </c>
      <c r="D12" s="10">
        <v>1151.1069192500024</v>
      </c>
      <c r="E12" s="9">
        <f t="shared" si="0"/>
        <v>89.185322708508096</v>
      </c>
      <c r="F12" s="8"/>
      <c r="G12" s="8"/>
    </row>
    <row r="13" spans="1:7" x14ac:dyDescent="0.25">
      <c r="A13" s="14" t="s">
        <v>11</v>
      </c>
      <c r="B13" s="10">
        <v>998</v>
      </c>
      <c r="C13" s="10">
        <v>1181.1397141299954</v>
      </c>
      <c r="D13" s="10">
        <v>1032.5428831999984</v>
      </c>
      <c r="E13" s="9">
        <f t="shared" si="0"/>
        <v>87.41919951108828</v>
      </c>
      <c r="F13" s="8"/>
      <c r="G13" s="8"/>
    </row>
    <row r="14" spans="1:7" x14ac:dyDescent="0.25">
      <c r="A14" s="14" t="s">
        <v>12</v>
      </c>
      <c r="B14" s="10">
        <v>1002</v>
      </c>
      <c r="C14" s="10">
        <v>1538.1465585599669</v>
      </c>
      <c r="D14" s="10">
        <v>1357.4231747499991</v>
      </c>
      <c r="E14" s="9">
        <f t="shared" si="0"/>
        <v>88.250574510977458</v>
      </c>
      <c r="F14" s="8"/>
      <c r="G14" s="8"/>
    </row>
    <row r="15" spans="1:7" x14ac:dyDescent="0.25">
      <c r="A15" s="14" t="s">
        <v>13</v>
      </c>
      <c r="B15" s="10">
        <v>1010</v>
      </c>
      <c r="C15" s="10">
        <v>2607.7883091000313</v>
      </c>
      <c r="D15" s="10">
        <v>2382.9377488099999</v>
      </c>
      <c r="E15" s="9">
        <f t="shared" si="0"/>
        <v>91.377729568561904</v>
      </c>
      <c r="F15" s="8"/>
      <c r="G15" s="8"/>
    </row>
    <row r="16" spans="1:7" ht="16.5" thickBot="1" x14ac:dyDescent="0.3">
      <c r="A16" s="15" t="s">
        <v>16</v>
      </c>
      <c r="B16" s="16"/>
      <c r="C16" s="16">
        <f>SUM(C4:C15)</f>
        <v>17083.418597889911</v>
      </c>
      <c r="D16" s="16">
        <f>SUM(D4:D15)</f>
        <v>15307.139288079994</v>
      </c>
      <c r="E16" s="17">
        <f t="shared" si="0"/>
        <v>89.602319350593461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advance-2018</vt:lpstr>
      <vt:lpstr>advance-2017</vt:lpstr>
      <vt:lpstr>advance-2016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Gülnur AKŞAHİN</cp:lastModifiedBy>
  <dcterms:created xsi:type="dcterms:W3CDTF">2017-01-26T08:06:05Z</dcterms:created>
  <dcterms:modified xsi:type="dcterms:W3CDTF">2018-12-03T08:50:54Z</dcterms:modified>
</cp:coreProperties>
</file>