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Quantitative Disclosure\13. Aralık 2019 (Q4)\"/>
    </mc:Choice>
  </mc:AlternateContent>
  <bookViews>
    <workbookView xWindow="0" yWindow="0" windowWidth="28800" windowHeight="12435" tabRatio="874" firstSheet="1" activeTab="3"/>
  </bookViews>
  <sheets>
    <sheet name="Data File Instructions" sheetId="1" r:id="rId1"/>
    <sheet name="Disclosure Timeframes" sheetId="2" r:id="rId2"/>
    <sheet name="Guide" sheetId="23" r:id="rId3"/>
    <sheet name="Takasbank_AggregatedDataFile" sheetId="24" r:id="rId4"/>
    <sheet name="Takasbank_DataFile_4_3" sheetId="5" r:id="rId5"/>
    <sheet name="Takasbank_DataFile_4_4a" sheetId="6" r:id="rId6"/>
    <sheet name="Takasbank_DataFile_4_4b" sheetId="7" r:id="rId7"/>
    <sheet name="Takasbank_DataFile_6_1" sheetId="8" r:id="rId8"/>
    <sheet name="Takasbank_DataFile_6.2" sheetId="9" r:id="rId9"/>
    <sheet name="Takasbank_DataFile_7_1" sheetId="10" r:id="rId10"/>
    <sheet name="Takasbank_DataFile_7_3" sheetId="11" r:id="rId11"/>
    <sheet name="Takasbank_DataFile_7_3a" sheetId="12" r:id="rId12"/>
    <sheet name="Takasbank_DataFile_7_3b" sheetId="13" r:id="rId13"/>
    <sheet name="Takasbank_DataFile_16_2" sheetId="14" r:id="rId14"/>
    <sheet name="Takasbank_DataFile_16_3" sheetId="15" r:id="rId15"/>
    <sheet name="Takasbank_DataFile_17_3" sheetId="16" r:id="rId16"/>
    <sheet name="Takasbank_DataFile_18_2" sheetId="17" r:id="rId17"/>
    <sheet name="Takasbank_DataFile_20a" sheetId="18" r:id="rId18"/>
    <sheet name="Takasbank_DataFile_20b" sheetId="19" r:id="rId19"/>
    <sheet name="Takasbank_DataFile_23" sheetId="20" r:id="rId20"/>
    <sheet name="Takasbank_DataFile_23_3" sheetId="21" r:id="rId21"/>
    <sheet name="Qualitative Notes" sheetId="22" r:id="rId22"/>
  </sheets>
  <definedNames>
    <definedName name="_xlnm._FilterDatabase" localSheetId="2" hidden="1">Guide!$A$1:$I$206</definedName>
    <definedName name="_xlnm._FilterDatabase" localSheetId="21" hidden="1">'Qualitative Notes'!$A$1:$B$16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F16" i="8" l="1"/>
  <c r="A2" i="15" l="1"/>
  <c r="A2" i="16" s="1"/>
  <c r="A2" i="12"/>
  <c r="A2" i="13" s="1"/>
  <c r="A2" i="17" l="1"/>
  <c r="A3" i="16"/>
  <c r="A4" i="16" s="1"/>
  <c r="A5" i="16" s="1"/>
  <c r="A6" i="16" s="1"/>
  <c r="A7" i="16" s="1"/>
  <c r="A8" i="16" s="1"/>
  <c r="A9" i="16" s="1"/>
  <c r="A3" i="15"/>
  <c r="A4" i="15" s="1"/>
  <c r="A5" i="15" s="1"/>
  <c r="A6" i="15" s="1"/>
  <c r="A7" i="15" s="1"/>
  <c r="K17" i="9"/>
  <c r="L17" i="9"/>
  <c r="M17" i="9"/>
  <c r="N17" i="9"/>
  <c r="O17" i="9"/>
  <c r="P17" i="9"/>
  <c r="Q17" i="9"/>
  <c r="R17" i="9"/>
  <c r="I17" i="9"/>
  <c r="K16" i="9"/>
  <c r="L16" i="9"/>
  <c r="M16" i="9"/>
  <c r="N16" i="9"/>
  <c r="O16" i="9"/>
  <c r="P16" i="9"/>
  <c r="Q16" i="9"/>
  <c r="R16" i="9"/>
  <c r="I16" i="9"/>
  <c r="J16" i="9"/>
  <c r="J17" i="9"/>
  <c r="S17" i="9"/>
  <c r="S16" i="9"/>
  <c r="A3" i="12" l="1"/>
  <c r="A3" i="13" s="1"/>
  <c r="A2" i="18"/>
  <c r="A2" i="19" s="1"/>
  <c r="A2" i="20" s="1"/>
  <c r="A3" i="17"/>
  <c r="A4" i="17" s="1"/>
  <c r="A5" i="17" s="1"/>
  <c r="A6" i="17" s="1"/>
  <c r="A7" i="17" s="1"/>
  <c r="A9" i="17" l="1"/>
  <c r="A10" i="17" s="1"/>
  <c r="A11" i="17" s="1"/>
  <c r="A12" i="17" s="1"/>
  <c r="A13" i="17" s="1"/>
  <c r="A14" i="17" s="1"/>
  <c r="A15" i="17" s="1"/>
  <c r="A8" i="17"/>
  <c r="A2" i="21"/>
  <c r="A3" i="21" s="1"/>
  <c r="A4" i="21" s="1"/>
  <c r="A5" i="21" s="1"/>
  <c r="A6" i="21" s="1"/>
  <c r="A7" i="21" s="1"/>
  <c r="A8" i="21" s="1"/>
  <c r="A3" i="20"/>
  <c r="A4" i="20" s="1"/>
  <c r="A5" i="20" s="1"/>
  <c r="A6" i="20" s="1"/>
  <c r="A7" i="20" s="1"/>
  <c r="A8" i="20" s="1"/>
  <c r="A9" i="20" s="1"/>
  <c r="A10" i="20" s="1"/>
  <c r="A11" i="20" s="1"/>
  <c r="A12" i="20" s="1"/>
  <c r="A13" i="20" s="1"/>
  <c r="A14" i="20" s="1"/>
  <c r="A15" i="20" s="1"/>
  <c r="A4" i="12"/>
  <c r="A4" i="13" s="1"/>
  <c r="A5" i="12" l="1"/>
  <c r="A5" i="13" s="1"/>
  <c r="A6" i="12" l="1"/>
  <c r="A6" i="13" s="1"/>
  <c r="A8" i="12" l="1"/>
  <c r="A8" i="13" s="1"/>
  <c r="A7" i="12"/>
  <c r="A7" i="13" s="1"/>
  <c r="A9" i="12" l="1"/>
</calcChain>
</file>

<file path=xl/sharedStrings.xml><?xml version="1.0" encoding="utf-8"?>
<sst xmlns="http://schemas.openxmlformats.org/spreadsheetml/2006/main" count="3161" uniqueCount="762">
  <si>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</si>
  <si>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</si>
  <si>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</si>
  <si>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</si>
  <si>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</si>
  <si>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</si>
  <si>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</si>
  <si>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</si>
  <si>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</si>
  <si>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</si>
  <si>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</si>
  <si>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</si>
  <si>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</si>
  <si>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</si>
  <si>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</si>
  <si>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</si>
  <si>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</si>
  <si>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</si>
  <si>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</si>
  <si>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</si>
  <si>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</si>
  <si>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</si>
  <si>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</si>
  <si>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</si>
  <si>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</si>
  <si>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</si>
  <si>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</si>
  <si>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</si>
  <si>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</si>
  <si>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</si>
  <si>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</si>
  <si>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</si>
  <si>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</si>
  <si>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</si>
  <si>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</si>
  <si>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</si>
  <si>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</si>
  <si>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</si>
  <si>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</si>
  <si>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</si>
  <si>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</si>
  <si>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</si>
  <si>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</si>
  <si>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</si>
  <si>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</si>
  <si>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</si>
  <si>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</si>
  <si>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</si>
  <si>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</si>
  <si>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</si>
  <si>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</si>
  <si>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</si>
  <si>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</si>
  <si>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</si>
  <si>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</si>
  <si>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</si>
  <si>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</si>
  <si>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</si>
  <si>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</si>
  <si>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</si>
  <si>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</si>
  <si>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</si>
  <si>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</si>
  <si>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</si>
  <si>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</si>
  <si>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</si>
  <si>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</si>
  <si>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</si>
  <si>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</si>
  <si>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</si>
  <si>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</si>
  <si>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</si>
  <si>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</si>
  <si>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</si>
  <si>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</si>
  <si>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</si>
  <si>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</si>
  <si>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</si>
  <si>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</si>
  <si>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</si>
  <si>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</si>
  <si>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</si>
  <si>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</si>
  <si>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</si>
  <si>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</si>
  <si>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</si>
  <si>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</si>
  <si>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</si>
  <si>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</si>
  <si>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</si>
  <si>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</si>
  <si>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</si>
  <si>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</si>
  <si>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</si>
  <si>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</si>
  <si>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</si>
  <si>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</si>
  <si>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</si>
  <si>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</si>
  <si>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</si>
  <si>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</si>
  <si>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</si>
  <si>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</si>
  <si>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</si>
  <si>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</si>
  <si>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</si>
  <si>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</si>
  <si>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</si>
  <si>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</si>
  <si>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</si>
  <si>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</si>
  <si>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</si>
  <si>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</si>
  <si>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</si>
  <si>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</si>
  <si>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</si>
  <si>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</si>
  <si>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</si>
  <si>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</si>
  <si>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</si>
  <si>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</si>
  <si>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</si>
  <si>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</si>
  <si>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</si>
  <si>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</si>
  <si>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</si>
  <si>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</si>
  <si>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</si>
  <si>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</si>
  <si>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</si>
  <si>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</si>
  <si>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</si>
  <si>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</si>
  <si>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</si>
  <si>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</si>
  <si>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</si>
  <si>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</si>
  <si>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</si>
  <si>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</si>
  <si>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</si>
  <si>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</si>
  <si>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</si>
  <si>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</si>
  <si>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</si>
  <si>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</si>
  <si>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</si>
  <si>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</si>
  <si>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</si>
  <si>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</si>
  <si>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</si>
  <si>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</si>
  <si>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</si>
  <si>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</si>
  <si>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</si>
  <si>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</si>
  <si>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</si>
  <si>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</si>
  <si>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</si>
  <si>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</si>
  <si>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</si>
  <si>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</si>
  <si>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</si>
  <si>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</si>
  <si>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</si>
  <si>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</si>
  <si>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</si>
  <si>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</si>
  <si>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</si>
  <si>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</si>
  <si>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</si>
  <si>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</si>
  <si>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</si>
  <si>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</si>
  <si>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</si>
  <si>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</si>
  <si>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</si>
  <si>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</si>
  <si>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</si>
  <si>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</si>
  <si>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</si>
  <si>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</si>
  <si>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</si>
  <si>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</si>
  <si>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</si>
  <si>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</si>
  <si>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</si>
  <si>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</si>
  <si>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</si>
  <si>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</si>
  <si>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</si>
  <si>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</si>
  <si>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</si>
  <si>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</si>
  <si>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</si>
  <si>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</si>
  <si>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</si>
  <si>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</si>
  <si>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</si>
  <si>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</si>
  <si>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</si>
  <si>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</si>
  <si>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</si>
  <si>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</si>
  <si>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</si>
  <si>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</si>
  <si>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</si>
  <si>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</si>
  <si>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</si>
  <si>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</si>
  <si>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</si>
  <si>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</si>
  <si>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</si>
  <si>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</si>
  <si>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</si>
  <si>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</si>
  <si>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</si>
  <si>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</si>
  <si>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</si>
  <si>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</si>
  <si>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</si>
  <si>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</si>
  <si>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</si>
  <si>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</si>
  <si>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</si>
  <si>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</si>
  <si>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</si>
  <si>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</si>
  <si>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</si>
  <si>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</si>
  <si>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</si>
  <si>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</si>
  <si>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</si>
  <si>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</si>
  <si>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</si>
  <si>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</si>
  <si>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</si>
  <si>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</si>
  <si>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</si>
  <si>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</si>
  <si>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</si>
  <si>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</si>
  <si>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</si>
  <si>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</si>
  <si>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</si>
  <si>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</si>
  <si>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</si>
  <si>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</si>
  <si>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</si>
  <si>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</si>
  <si>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</si>
  <si>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</si>
  <si>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</si>
  <si>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</si>
  <si>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</si>
  <si>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</si>
  <si>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</si>
  <si>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</si>
  <si>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</si>
  <si>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</si>
  <si>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</si>
  <si>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</si>
  <si>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</si>
  <si>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</si>
  <si>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</si>
  <si>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</si>
  <si>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</si>
  <si>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</si>
  <si>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</si>
  <si>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</si>
  <si>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</si>
  <si>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</si>
  <si>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</si>
  <si>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</si>
  <si>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</si>
  <si>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</si>
  <si>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</si>
  <si>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</si>
  <si>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</si>
  <si>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</si>
  <si>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</si>
  <si>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</si>
  <si>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</si>
  <si>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</si>
  <si>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</si>
  <si>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</si>
  <si>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</si>
  <si>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</si>
  <si>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</si>
  <si>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</si>
  <si>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</si>
  <si>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</si>
  <si>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</si>
  <si>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</si>
  <si>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</si>
  <si>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</si>
  <si>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</si>
  <si>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</si>
  <si>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</si>
  <si>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</si>
  <si>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</si>
  <si>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</si>
  <si>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</si>
  <si>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</si>
  <si>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</si>
  <si>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</si>
  <si>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</si>
  <si>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</si>
  <si>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</si>
  <si>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</si>
  <si>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</si>
  <si>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</si>
  <si>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</si>
  <si>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</si>
  <si>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</si>
  <si>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</si>
  <si>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</si>
  <si>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</si>
  <si>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</si>
  <si>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</si>
  <si>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</si>
  <si>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</si>
  <si>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</si>
  <si>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</si>
  <si>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</si>
  <si>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</si>
  <si>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</si>
  <si>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</si>
  <si>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</si>
  <si>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</si>
  <si>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</si>
  <si>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</si>
  <si>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</si>
  <si>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</si>
  <si>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</si>
  <si>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</si>
  <si>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</si>
  <si>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</si>
  <si>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</si>
  <si>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</si>
  <si>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</si>
  <si>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</si>
  <si>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</si>
  <si>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</si>
  <si>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</si>
  <si>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</si>
  <si>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</si>
  <si>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</si>
  <si>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</si>
  <si>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</si>
  <si>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</si>
  <si>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</si>
  <si>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</si>
  <si>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</si>
  <si>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</si>
  <si>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</si>
  <si>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</si>
  <si>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</si>
  <si>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</si>
  <si>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</si>
  <si>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</si>
  <si>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</si>
  <si>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</si>
  <si>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</si>
  <si>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</si>
  <si>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</si>
  <si>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</si>
  <si>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</si>
  <si>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</si>
  <si>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</si>
  <si>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</si>
  <si>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</si>
  <si>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</si>
  <si>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</si>
  <si>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</si>
  <si>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</si>
  <si>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</si>
  <si>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</si>
  <si>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</si>
  <si>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</si>
  <si>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</si>
  <si>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</si>
  <si>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</si>
  <si>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</si>
  <si>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</si>
  <si>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</si>
  <si>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</si>
  <si>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</si>
  <si>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</si>
  <si>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</si>
  <si>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</si>
  <si>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</si>
  <si>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</si>
  <si>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</si>
  <si>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</si>
  <si>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</si>
  <si>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</si>
  <si>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</si>
  <si>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</si>
  <si>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</si>
  <si>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</si>
  <si>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</si>
  <si>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</si>
  <si>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</si>
  <si>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</si>
  <si>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</si>
  <si>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</si>
  <si>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</si>
  <si>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</si>
  <si>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</si>
  <si>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</si>
  <si>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</si>
  <si>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</si>
  <si>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</si>
  <si>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</si>
  <si>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</si>
  <si>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</si>
  <si>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</si>
  <si>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</si>
  <si>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</si>
  <si>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</si>
  <si>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</si>
  <si>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r>
      <t>AmountExceeded</t>
    </r>
    <r>
      <rPr>
        <sz val="9"/>
        <color rgb="FFFF0000"/>
        <rFont val="Calibri"/>
        <family val="2"/>
        <scheme val="minor"/>
      </rPr>
      <t xml:space="preserve"> </t>
    </r>
  </si>
  <si>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</si>
  <si>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</si>
  <si>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</si>
  <si>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</si>
  <si>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</si>
  <si>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</si>
  <si>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</si>
  <si>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</si>
  <si>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</si>
  <si>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</si>
  <si>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</si>
  <si>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</si>
  <si>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</si>
  <si>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</si>
  <si>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</si>
  <si>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</si>
  <si>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</si>
  <si>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</si>
  <si>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</si>
  <si>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</si>
  <si>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</si>
  <si>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</si>
  <si>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</si>
  <si>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</si>
  <si>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</si>
  <si>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</si>
  <si>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</si>
  <si>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</si>
  <si>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</si>
  <si>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</si>
  <si>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</si>
  <si>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</si>
  <si>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</si>
  <si>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</si>
  <si>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</si>
  <si>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</si>
  <si>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</si>
  <si>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</si>
  <si>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</si>
  <si>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</si>
  <si>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</si>
  <si>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</si>
  <si>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</si>
  <si>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</si>
  <si>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</si>
  <si>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</si>
  <si>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</si>
  <si>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</si>
  <si>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</si>
  <si>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</si>
  <si>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</si>
  <si>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</si>
  <si>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</si>
  <si>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</si>
  <si>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</si>
  <si>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</si>
  <si>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</si>
  <si>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</si>
  <si>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</si>
  <si>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</si>
  <si>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</si>
  <si>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</si>
  <si>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</si>
  <si>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</si>
  <si>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</si>
  <si>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</si>
  <si>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</si>
  <si>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</si>
  <si>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</si>
  <si>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</si>
  <si>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</si>
  <si>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</si>
  <si>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</si>
  <si>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</si>
  <si>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</si>
  <si>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</si>
  <si>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</si>
  <si>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</si>
  <si>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</si>
  <si>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</si>
  <si>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</si>
  <si>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</si>
  <si>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</si>
  <si>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</si>
  <si>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</si>
  <si>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</si>
  <si>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</si>
  <si>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</si>
  <si>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</si>
  <si>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</si>
  <si>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</si>
  <si>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</si>
  <si>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</si>
  <si>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</si>
  <si>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</si>
  <si>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</si>
  <si>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</si>
  <si>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</si>
  <si>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</si>
  <si>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</si>
  <si>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</si>
  <si>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</si>
  <si>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</si>
  <si>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</si>
  <si>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</si>
  <si>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</si>
  <si>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</si>
  <si>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</si>
  <si>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</si>
  <si>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</si>
  <si>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</si>
  <si>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</si>
  <si>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</si>
  <si>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</si>
  <si>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</si>
  <si>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</si>
  <si>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</si>
  <si>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</si>
  <si>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</si>
  <si>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</si>
  <si>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</si>
  <si>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</si>
  <si>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</si>
  <si>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</si>
  <si>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</si>
  <si>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</si>
  <si>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</si>
  <si>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</si>
  <si>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</si>
  <si>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</si>
  <si>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</si>
  <si>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</si>
  <si>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</si>
  <si>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</si>
  <si>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</si>
  <si>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</si>
  <si>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</si>
  <si>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</si>
  <si>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</si>
  <si>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</si>
  <si>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</si>
  <si>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</si>
  <si>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</si>
  <si>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</si>
  <si>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Equities</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</si>
  <si>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</si>
  <si>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</si>
  <si>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</si>
  <si>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</si>
  <si>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</si>
  <si>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</si>
  <si>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</si>
  <si>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</si>
  <si>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</si>
  <si>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</si>
  <si>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</si>
  <si>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</si>
  <si>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</si>
  <si>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</si>
  <si>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</si>
  <si>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</si>
  <si>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</si>
  <si>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</si>
  <si>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</si>
  <si>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</si>
  <si>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</si>
  <si>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</si>
  <si>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</si>
  <si>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</si>
  <si>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</si>
  <si>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</si>
  <si>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</si>
  <si>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</si>
  <si>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</si>
  <si>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</si>
  <si>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</si>
  <si>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</si>
  <si>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</si>
  <si>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</si>
  <si>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</si>
  <si>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</si>
  <si>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</si>
  <si>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</si>
  <si>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</si>
  <si>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CDS</t>
  </si>
  <si>
    <t>F&amp;O</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</si>
  <si>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</si>
  <si>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</si>
  <si>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</si>
  <si>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</si>
  <si>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</si>
  <si>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</si>
  <si>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</si>
  <si>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</si>
  <si>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</si>
  <si>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</si>
  <si>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</si>
  <si>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</si>
  <si>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</si>
  <si>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</si>
  <si>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</si>
  <si>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[CCP]_DataFile_DisclosureNumber_YYYYQ#.csv</t>
  </si>
  <si>
    <t>3. Double quotes should be used as text qualifiers for all fields in the CSV files to aid data interpretation.</t>
  </si>
  <si>
    <t>[CCP]_AggregatedDataFile_YYYYQ#.csv</t>
  </si>
  <si>
    <t>Numeric 2dp,
Percentage</t>
  </si>
  <si>
    <t xml:space="preserve">Additional pre-funded financial resources (if any) beyond initial margin and equivalent financial resources collected from each linked CCP, that are available to the linked CCP to cover exposures to the CCP </t>
  </si>
  <si>
    <t>Numeric 2dp</t>
    <phoneticPr fontId="36" type="noConversion"/>
  </si>
  <si>
    <t>Average Total Variation Margin Paid to the CCP by participants each business day</t>
    <phoneticPr fontId="36" type="noConversion"/>
  </si>
  <si>
    <t>Average Total Variation Margin Paid to the CCP by participants each business day</t>
    <phoneticPr fontId="36" type="noConversion"/>
  </si>
  <si>
    <t>Numeric 2dp, Currency</t>
    <phoneticPr fontId="36" type="noConversion"/>
  </si>
  <si>
    <t>CCP1</t>
  </si>
  <si>
    <t>CCP2</t>
    <phoneticPr fontId="36" type="noConversion"/>
  </si>
  <si>
    <t>CCP3</t>
    <phoneticPr fontId="36" type="noConversion"/>
  </si>
  <si>
    <t>CCP4</t>
    <phoneticPr fontId="36" type="noConversion"/>
  </si>
  <si>
    <t>CCP1_DataFile_4_3_2016Q1.csv</t>
  </si>
  <si>
    <t>CCP1_AggregatedDataFile_2016Q1.csv</t>
  </si>
  <si>
    <t>Example</t>
  </si>
  <si>
    <t>Example2</t>
  </si>
  <si>
    <t>Example3…</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</si>
  <si>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</si>
  <si>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</si>
  <si>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</si>
  <si>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</si>
  <si>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</si>
  <si>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</si>
  <si>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</si>
  <si>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</si>
  <si>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</si>
  <si>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</si>
  <si>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</si>
  <si>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</si>
  <si>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</si>
  <si>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</si>
  <si>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</si>
  <si>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</si>
  <si>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</si>
  <si>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</si>
  <si>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</si>
  <si>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</si>
  <si>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</si>
  <si>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</si>
  <si>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</si>
  <si>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</si>
  <si>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</si>
  <si>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</si>
  <si>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</si>
  <si>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</si>
  <si>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</si>
  <si>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</si>
  <si>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</si>
  <si>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</si>
  <si>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</si>
  <si>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</si>
  <si>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Since the general business risk of the each market is not calculated seperately, sum of all values has been mentioned in report level CCP row.</t>
  </si>
  <si>
    <t>Since the values of this section are not calculated seperately, sum of all values has been mentioned in report level CCP row.</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</si>
  <si>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</si>
  <si>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</si>
  <si>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</si>
  <si>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</si>
  <si>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</si>
  <si>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</si>
  <si>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</si>
  <si>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</si>
  <si>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</si>
  <si>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</si>
  <si>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</si>
  <si>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</si>
  <si>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</si>
  <si>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</si>
  <si>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</si>
  <si>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</si>
  <si>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</si>
  <si>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</si>
  <si>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</si>
  <si>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Gold Future</t>
  </si>
  <si>
    <t>Commodity Future</t>
  </si>
  <si>
    <t>Index Option</t>
  </si>
  <si>
    <t>Equity Option</t>
  </si>
  <si>
    <t>FX Option</t>
  </si>
  <si>
    <t>Equity-Securities Lending</t>
  </si>
  <si>
    <t>Cash (Money market)</t>
  </si>
  <si>
    <t>Cash (DebtSecuritiesMarket)</t>
  </si>
  <si>
    <t>Cash (Equity market)</t>
  </si>
  <si>
    <t>BIAS FI Market (Including Repo Transactions)</t>
  </si>
  <si>
    <t>BIAS FX SWAP Market</t>
  </si>
  <si>
    <t>FX SWAP</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</si>
  <si>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</si>
  <si>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</si>
  <si>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</si>
  <si>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</si>
  <si>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</si>
  <si>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</si>
  <si>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</si>
  <si>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</si>
  <si>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</si>
  <si>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</si>
  <si>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</si>
  <si>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Takasbank has no FMI links.</t>
  </si>
  <si>
    <t>4_4a</t>
  </si>
  <si>
    <t>BIAS SWAP FX MARKET CCP service at BIST FX SWAP Market started on 02/10/2018; Stres tests started in January 2019.</t>
  </si>
  <si>
    <t>BIAS FI MARKET CCP service at BIST Debt Securities market started on 02/07/2018.</t>
  </si>
  <si>
    <t xml:space="preserve">BIAS MONEY MARKET Confidence level at the current initail margin methodolgy is even higher than the one used in standard stres test procedure; that's why uncovered risk is calcualted as "zero" for this market.  Since April 24,2018, there is no open position in the market </t>
  </si>
  <si>
    <t>All payment obligations  currencies  are in TL currency .</t>
  </si>
  <si>
    <t>Since the definition of this section's disclosure references are different from market to market, some of these disclosure references has been explained seperately for each market.</t>
  </si>
  <si>
    <t>20a, 20b</t>
  </si>
  <si>
    <t>Listed Derivatives</t>
  </si>
  <si>
    <t>Cash Equities</t>
  </si>
  <si>
    <t>Cash TRY</t>
  </si>
  <si>
    <t>Fixed Income and Repo/Reverse Repo</t>
  </si>
  <si>
    <t>Swap</t>
  </si>
  <si>
    <t>23_3</t>
  </si>
  <si>
    <t>For Derivatives Market, two sided volume and notional contract.</t>
  </si>
  <si>
    <t>16_2</t>
  </si>
  <si>
    <t>Cash deposited at commercial banks is protected by the Capital Markets Law numbered 6362 from bankruptcy.</t>
  </si>
  <si>
    <t>6.3.1, 6.4.1, 6.4.2, 6.4.3, 6.4.4, 6.4.5, 6.4.6, 6.4.7, 6.4.8, 6.4.9, 6.4.10, 6.4.11, 6.4.12, 6.4.13, 6.4.14, 6.4.15, 6.5.1.1, 6.5.1.2, 6.5.1.3, 6.5.2, 6.5.3, 6.5.4, 6.5.5, 6.6.1, 6.7.1, 6.8.1</t>
  </si>
  <si>
    <t>15.1.1, 15.1.2, 15.2.1, 15.2.2, 15.2.3, 15.2.4, 15.2.5, 15.2.6, 15.2.7, 15.3.1, 15.3.2</t>
  </si>
  <si>
    <t>16.2.1, 16.2.2, 16.2.3, 16.2.4, 16.2.5, 16.2.6, 16.2.7, 16.2.9, 16.2.10, 16.2.11, 16.2.12, 16.2.13, 16.2.14, 16.2.16, 16.2.17, 16.2.18, 16.2.19, 16.2.20, 16.3.1, 16.3.2</t>
  </si>
  <si>
    <t>16.1, 16.2</t>
  </si>
  <si>
    <t>The values represent the market value of cash collateral.</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</si>
  <si>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</si>
  <si>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</si>
  <si>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</si>
  <si>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</si>
  <si>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</si>
  <si>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</si>
  <si>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</si>
  <si>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</si>
  <si>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</si>
  <si>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r>
      <rPr>
        <sz val="11"/>
        <rFont val="Calibri"/>
        <family val="2"/>
      </rPr>
      <t xml:space="preserve">Please see the market procedure for eligible assets and corresponding haircuts  </t>
    </r>
    <r>
      <rPr>
        <u/>
        <sz val="11"/>
        <rFont val="Calibri"/>
        <family val="2"/>
      </rPr>
      <t>https://www.takasbank.com.tr/en/rules-and-regulations/procedures</t>
    </r>
  </si>
  <si>
    <r>
      <rPr>
        <sz val="11"/>
        <rFont val="Calibri"/>
        <family val="2"/>
      </rPr>
      <t xml:space="preserve">Please see the market procedure for eligible assets for pre-funded participant contributions to the default resourcesand corresponding haircuts  </t>
    </r>
    <r>
      <rPr>
        <u/>
        <sz val="11"/>
        <rFont val="Calibri"/>
        <family val="2"/>
      </rPr>
      <t>https://www.takasbank.com.tr/en/rules-and-regulations/procedures</t>
    </r>
  </si>
  <si>
    <t>OTC Market</t>
  </si>
  <si>
    <t>OTC  Market</t>
  </si>
  <si>
    <t xml:space="preserve">OTC Market </t>
  </si>
  <si>
    <t xml:space="preserve">OTC  Market </t>
  </si>
  <si>
    <t>OTC Market Operations</t>
  </si>
  <si>
    <t>USD:2
EUR:2
GBP:1
Gold:0
Gov. Debt Securities:0
Equity:114
Investment Fund Participation Certificates(Equity Intense):2
Investment Fund Participation Certificates(Fixed Income):4</t>
  </si>
  <si>
    <t>5 Years</t>
  </si>
  <si>
    <t>OIS SWAP</t>
  </si>
  <si>
    <t xml:space="preserve">General Comment </t>
  </si>
  <si>
    <t>Central clearing and CCP service for OTC transactions (IRS and OIS) was started to be submitted as of 19.12.2019. Therefore, the numbers for this market reflect the corresponding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</si>
</sst>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s>
  <fonts count="56">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9"/>
      <color rgb="FFFF0000"/>
      <name val="Calibri"/>
      <family val="2"/>
      <scheme val="minor"/>
    </font>
    <font>
      <sz val="11"/>
      <name val="Calibri"/>
      <family val="2"/>
    </font>
    <font>
      <b/>
      <sz val="9"/>
      <color rgb="FF000000"/>
      <name val="Calibri"/>
      <family val="2"/>
    </font>
    <font>
      <sz val="9"/>
      <color rgb="FF000000"/>
      <name val="Calibri"/>
      <family val="2"/>
    </font>
    <font>
      <sz val="9"/>
      <color theme="1"/>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sz val="9"/>
      <name val="Calibri"/>
      <family val="3"/>
      <charset val="134"/>
      <scheme val="minor"/>
    </font>
    <font>
      <b/>
      <sz val="9"/>
      <color rgb="FFFF0000"/>
      <name val="Calibri"/>
      <family val="3"/>
      <charset val="134"/>
      <scheme val="minor"/>
    </font>
    <font>
      <i/>
      <sz val="10"/>
      <name val="Calibri"/>
      <family val="2"/>
      <scheme val="minor"/>
    </font>
    <font>
      <sz val="10"/>
      <name val="Calibri"/>
      <family val="2"/>
      <charset val="162"/>
      <scheme val="minor"/>
    </font>
    <font>
      <sz val="10"/>
      <color theme="1"/>
      <name val="Calibri"/>
      <family val="2"/>
      <charset val="162"/>
      <scheme val="minor"/>
    </font>
    <font>
      <sz val="11"/>
      <color theme="1"/>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charset val="162"/>
      <scheme val="minor"/>
    </font>
    <font>
      <sz val="10"/>
      <color theme="0" tint="-0.34998626667073579"/>
      <name val="Calibri"/>
      <family val="2"/>
      <scheme val="minor"/>
    </font>
    <font>
      <sz val="11"/>
      <name val="Calibri"/>
      <family val="2"/>
      <charset val="162"/>
      <scheme val="minor"/>
    </font>
    <font>
      <i/>
      <sz val="10"/>
      <name val="Calibri"/>
      <family val="2"/>
      <charset val="162"/>
      <scheme val="minor"/>
    </font>
    <font>
      <i/>
      <sz val="11"/>
      <name val="Calibri"/>
      <family val="2"/>
      <scheme val="minor"/>
    </font>
    <font>
      <b/>
      <i/>
      <sz val="10"/>
      <name val="Calibri"/>
      <family val="2"/>
      <charset val="162"/>
      <scheme val="minor"/>
    </font>
    <font>
      <b/>
      <i/>
      <sz val="10"/>
      <name val="Calibri"/>
      <family val="2"/>
      <scheme val="minor"/>
    </font>
    <font>
      <u/>
      <sz val="11"/>
      <name val="Calibri"/>
      <family val="2"/>
    </font>
    <font>
      <sz val="11"/>
      <name val="Arial"/>
      <family val="2"/>
      <charset val="162"/>
    </font>
    <font>
      <b/>
      <sz val="10"/>
      <name val="Calibri"/>
      <family val="2"/>
      <charset val="162"/>
      <scheme val="minor"/>
    </font>
    <font>
      <b/>
      <sz val="11"/>
      <name val="Calibri"/>
      <family val="2"/>
      <charset val="162"/>
      <scheme val="minor"/>
    </font>
    <font>
      <b/>
      <sz val="11"/>
      <color theme="1"/>
      <name val="Calibri"/>
      <family val="2"/>
      <charset val="16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8">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Border="1"/>
    <xf numFmtId="0" fontId="0" fillId="0" borderId="0" xfId="0" applyFont="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24"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0" applyFont="1" applyFill="1" applyBorder="1"/>
    <xf numFmtId="0" fontId="3" fillId="0" borderId="1" xfId="0"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6" fillId="37" borderId="0" xfId="0" applyFont="1" applyFill="1" applyAlignment="1">
      <alignment horizontal="center"/>
    </xf>
    <xf numFmtId="0" fontId="30" fillId="36" borderId="12" xfId="0" applyFont="1" applyFill="1" applyBorder="1" applyAlignment="1">
      <alignment horizontal="center" vertical="top"/>
    </xf>
    <xf numFmtId="0" fontId="25" fillId="33" borderId="0" xfId="0" applyFont="1" applyFill="1" applyAlignment="1">
      <alignment horizontal="left" vertical="center" wrapText="1"/>
    </xf>
    <xf numFmtId="0" fontId="0" fillId="0" borderId="0" xfId="0" applyBorder="1" applyAlignment="1">
      <alignmen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xf numFmtId="0" fontId="4" fillId="0" borderId="1" xfId="0" applyFont="1" applyBorder="1" applyAlignment="1">
      <alignment vertical="top"/>
    </xf>
    <xf numFmtId="0" fontId="4" fillId="0" borderId="1" xfId="1" applyFont="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4"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6"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4" fillId="34" borderId="1" xfId="0" applyFont="1" applyFill="1" applyBorder="1" applyAlignment="1">
      <alignment horizontal="center" vertical="top" wrapText="1"/>
    </xf>
    <xf numFmtId="0" fontId="33" fillId="0" borderId="0" xfId="0" applyFont="1" applyFill="1" applyBorder="1" applyAlignment="1">
      <alignment horizontal="left" vertical="top" wrapText="1"/>
    </xf>
    <xf numFmtId="0" fontId="1" fillId="0" borderId="0" xfId="0" applyFont="1" applyBorder="1"/>
    <xf numFmtId="0" fontId="34" fillId="0" borderId="0" xfId="0" applyFont="1" applyBorder="1"/>
    <xf numFmtId="0" fontId="33" fillId="0" borderId="0" xfId="0" applyFont="1"/>
    <xf numFmtId="0" fontId="4" fillId="33" borderId="16" xfId="0" applyFont="1" applyFill="1" applyBorder="1" applyAlignment="1">
      <alignment horizontal="left" vertical="top" wrapText="1"/>
    </xf>
    <xf numFmtId="0" fontId="35" fillId="33" borderId="1" xfId="0" applyFont="1" applyFill="1" applyBorder="1" applyAlignment="1">
      <alignment horizontal="left" vertical="center" wrapText="1"/>
    </xf>
    <xf numFmtId="0" fontId="35" fillId="33" borderId="1" xfId="0" applyFont="1" applyFill="1" applyBorder="1" applyAlignment="1">
      <alignment horizontal="left" vertical="top" wrapText="1"/>
    </xf>
    <xf numFmtId="0" fontId="35" fillId="33" borderId="0" xfId="0" applyFont="1" applyFill="1" applyAlignment="1">
      <alignment vertical="top"/>
    </xf>
    <xf numFmtId="0" fontId="26"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left" wrapText="1"/>
    </xf>
    <xf numFmtId="0" fontId="35"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3" fillId="33" borderId="1" xfId="0" applyFont="1" applyFill="1" applyBorder="1" applyAlignment="1">
      <alignment vertical="top" wrapText="1"/>
    </xf>
    <xf numFmtId="0" fontId="28" fillId="33" borderId="0" xfId="0" applyFont="1" applyFill="1"/>
    <xf numFmtId="0" fontId="37" fillId="33" borderId="0" xfId="0" applyFont="1" applyFill="1"/>
    <xf numFmtId="164" fontId="38" fillId="0" borderId="0" xfId="0" applyNumberFormat="1" applyFont="1" applyFill="1" applyBorder="1" applyAlignment="1">
      <alignment horizontal="left" vertical="top" wrapText="1"/>
    </xf>
    <xf numFmtId="164" fontId="39" fillId="0" borderId="0" xfId="0" applyNumberFormat="1" applyFont="1" applyFill="1" applyBorder="1" applyAlignment="1">
      <alignment vertical="top" wrapText="1"/>
    </xf>
    <xf numFmtId="164" fontId="39"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0" fontId="22" fillId="0" borderId="0" xfId="0" applyFont="1" applyFill="1" applyBorder="1" applyAlignment="1">
      <alignment horizontal="center" vertical="center" wrapText="1"/>
    </xf>
    <xf numFmtId="43" fontId="0" fillId="0" borderId="0" xfId="153" applyFont="1"/>
    <xf numFmtId="0" fontId="3" fillId="0" borderId="0" xfId="0" applyFont="1" applyAlignment="1">
      <alignment horizontal="center" wrapText="1"/>
    </xf>
    <xf numFmtId="0" fontId="0" fillId="0" borderId="0" xfId="1" applyFont="1" applyFill="1" applyBorder="1" applyAlignment="1">
      <alignment horizontal="center" vertical="center"/>
    </xf>
    <xf numFmtId="0" fontId="0" fillId="0" borderId="0" xfId="0" applyAlignment="1">
      <alignment horizontal="center" vertical="center"/>
    </xf>
    <xf numFmtId="0" fontId="39" fillId="0" borderId="0" xfId="0" applyFont="1"/>
    <xf numFmtId="0" fontId="39" fillId="0" borderId="0" xfId="0" applyFont="1" applyBorder="1"/>
    <xf numFmtId="0" fontId="22" fillId="0" borderId="0" xfId="0" applyFont="1" applyFill="1" applyBorder="1" applyAlignment="1">
      <alignment horizontal="left" vertical="top"/>
    </xf>
    <xf numFmtId="164" fontId="39" fillId="0" borderId="0" xfId="0" applyNumberFormat="1" applyFont="1" applyAlignment="1">
      <alignment horizontal="left" vertical="top" wrapText="1"/>
    </xf>
    <xf numFmtId="0" fontId="41"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vertical="top"/>
    </xf>
    <xf numFmtId="164" fontId="39" fillId="0" borderId="0" xfId="0" applyNumberFormat="1" applyFont="1" applyFill="1" applyBorder="1" applyAlignment="1">
      <alignment vertical="center" wrapText="1"/>
    </xf>
    <xf numFmtId="164" fontId="39" fillId="0" borderId="0" xfId="0" applyNumberFormat="1" applyFont="1" applyFill="1" applyBorder="1" applyAlignment="1">
      <alignment horizontal="left" vertical="center" wrapText="1"/>
    </xf>
    <xf numFmtId="164" fontId="38"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164" fontId="0" fillId="0" borderId="0" xfId="0" applyNumberFormat="1" applyFont="1" applyBorder="1" applyAlignment="1">
      <alignment horizontal="center" vertical="center"/>
    </xf>
    <xf numFmtId="0" fontId="4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164" fontId="33" fillId="0" borderId="0" xfId="0" applyNumberFormat="1" applyFont="1" applyFill="1" applyBorder="1" applyAlignment="1">
      <alignment horizontal="left" vertical="top" wrapText="1"/>
    </xf>
    <xf numFmtId="0" fontId="33" fillId="0" borderId="0" xfId="0" applyFont="1" applyFill="1" applyBorder="1" applyAlignment="1">
      <alignment horizontal="left" vertical="top"/>
    </xf>
    <xf numFmtId="0" fontId="42" fillId="0" borderId="0" xfId="0" applyFont="1" applyAlignment="1">
      <alignment horizontal="left" vertical="top"/>
    </xf>
    <xf numFmtId="0" fontId="26" fillId="37"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43" fontId="22" fillId="0" borderId="0" xfId="153" applyFont="1"/>
    <xf numFmtId="0" fontId="29" fillId="0" borderId="0" xfId="2" applyFont="1" applyFill="1" applyBorder="1" applyAlignment="1">
      <alignment horizontal="left" vertical="top"/>
    </xf>
    <xf numFmtId="14" fontId="0" fillId="0" borderId="0" xfId="0" applyNumberFormat="1" applyFont="1" applyFill="1" applyBorder="1"/>
    <xf numFmtId="44" fontId="0" fillId="0" borderId="0" xfId="156" applyFont="1" applyFill="1" applyBorder="1"/>
    <xf numFmtId="0" fontId="0" fillId="0" borderId="0" xfId="0" applyFill="1" applyAlignment="1">
      <alignment horizontal="left"/>
    </xf>
    <xf numFmtId="0" fontId="0" fillId="0" borderId="0" xfId="0" applyFont="1" applyFill="1" applyBorder="1" applyAlignment="1">
      <alignment horizontal="center" vertical="top"/>
    </xf>
    <xf numFmtId="0" fontId="39" fillId="0" borderId="0" xfId="0" applyFont="1" applyFill="1" applyBorder="1"/>
    <xf numFmtId="43" fontId="43" fillId="0" borderId="0" xfId="153" applyFont="1" applyFill="1" applyBorder="1" applyAlignment="1">
      <alignment horizontal="center" vertical="center"/>
    </xf>
    <xf numFmtId="0" fontId="43" fillId="0" borderId="0" xfId="1" applyFont="1" applyFill="1" applyBorder="1" applyAlignment="1">
      <alignment horizontal="left" vertical="top"/>
    </xf>
    <xf numFmtId="0" fontId="45" fillId="0" borderId="0" xfId="0" applyFont="1" applyBorder="1"/>
    <xf numFmtId="0" fontId="43" fillId="0" borderId="0" xfId="0" applyFont="1" applyBorder="1"/>
    <xf numFmtId="169" fontId="43" fillId="0" borderId="0" xfId="153" applyNumberFormat="1" applyFont="1" applyFill="1" applyBorder="1" applyAlignment="1">
      <alignment horizontal="center" vertical="center"/>
    </xf>
    <xf numFmtId="10" fontId="44" fillId="0" borderId="0" xfId="154" applyNumberFormat="1" applyFont="1" applyFill="1"/>
    <xf numFmtId="169" fontId="46" fillId="0" borderId="0" xfId="153" applyNumberFormat="1" applyFont="1" applyFill="1" applyBorder="1" applyAlignment="1">
      <alignment horizontal="center" vertical="center"/>
    </xf>
    <xf numFmtId="169" fontId="22" fillId="0" borderId="0" xfId="153" applyNumberFormat="1" applyFont="1" applyFill="1" applyBorder="1" applyAlignment="1">
      <alignment horizontal="center" vertical="center"/>
    </xf>
    <xf numFmtId="169" fontId="22" fillId="0" borderId="0" xfId="153" applyNumberFormat="1" applyFont="1" applyFill="1" applyBorder="1" applyAlignment="1">
      <alignment horizontal="center" vertical="center" wrapText="1"/>
    </xf>
    <xf numFmtId="0" fontId="38" fillId="0" borderId="0" xfId="154" applyNumberFormat="1" applyFont="1" applyFill="1" applyBorder="1" applyAlignment="1">
      <alignment horizontal="left" vertical="top" wrapText="1"/>
    </xf>
    <xf numFmtId="21" fontId="1" fillId="0" borderId="0" xfId="0" applyNumberFormat="1" applyFont="1" applyFill="1" applyBorder="1" applyAlignment="1">
      <alignment horizontal="left" vertical="top"/>
    </xf>
    <xf numFmtId="0" fontId="1" fillId="0" borderId="0" xfId="0" applyFont="1" applyFill="1" applyBorder="1" applyAlignment="1">
      <alignment horizontal="left" vertical="top"/>
    </xf>
    <xf numFmtId="43" fontId="46" fillId="0" borderId="0" xfId="153" applyFont="1" applyFill="1" applyBorder="1" applyAlignment="1">
      <alignment horizontal="center" vertical="center"/>
    </xf>
    <xf numFmtId="169" fontId="46" fillId="0" borderId="0" xfId="153" applyNumberFormat="1" applyFont="1" applyFill="1"/>
    <xf numFmtId="43" fontId="46" fillId="0" borderId="0" xfId="153" applyFont="1" applyFill="1" applyAlignment="1">
      <alignment horizontal="center" vertical="center"/>
    </xf>
    <xf numFmtId="43" fontId="47" fillId="0" borderId="0" xfId="153" applyFont="1" applyFill="1" applyBorder="1" applyAlignment="1">
      <alignment horizontal="center" vertical="center"/>
    </xf>
    <xf numFmtId="168" fontId="22" fillId="0" borderId="0" xfId="153" applyNumberFormat="1" applyFont="1" applyFill="1" applyBorder="1" applyAlignment="1">
      <alignment horizontal="left" vertical="top" wrapText="1"/>
    </xf>
    <xf numFmtId="166" fontId="48" fillId="0" borderId="0" xfId="0" applyNumberFormat="1" applyFont="1" applyFill="1" applyBorder="1" applyAlignment="1">
      <alignment horizontal="left" vertical="top"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4" fontId="46" fillId="0" borderId="0" xfId="0" applyNumberFormat="1" applyFont="1" applyFill="1" applyBorder="1" applyAlignment="1">
      <alignment horizontal="left" vertical="top" wrapText="1"/>
    </xf>
    <xf numFmtId="43" fontId="22" fillId="0" borderId="0" xfId="153" applyFont="1" applyFill="1" applyBorder="1" applyAlignment="1">
      <alignment horizontal="left" vertical="center" wrapText="1"/>
    </xf>
    <xf numFmtId="43" fontId="49" fillId="0" borderId="0" xfId="153" applyFont="1" applyFill="1" applyBorder="1" applyAlignment="1">
      <alignment horizontal="left" vertical="center" wrapText="1"/>
    </xf>
    <xf numFmtId="43" fontId="39" fillId="0" borderId="0" xfId="153" applyFont="1" applyFill="1" applyBorder="1" applyAlignment="1">
      <alignment horizontal="left" vertical="center" wrapText="1"/>
    </xf>
    <xf numFmtId="43" fontId="50" fillId="0" borderId="0" xfId="153" applyFont="1" applyFill="1" applyBorder="1" applyAlignment="1">
      <alignment horizontal="left" vertical="center" wrapText="1"/>
    </xf>
    <xf numFmtId="43" fontId="33"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0" fontId="4" fillId="0" borderId="0" xfId="0" applyFont="1" applyAlignment="1">
      <alignment horizontal="center" vertical="center"/>
    </xf>
    <xf numFmtId="0" fontId="33" fillId="0" borderId="0" xfId="1" applyFont="1"/>
    <xf numFmtId="10" fontId="40" fillId="0" borderId="0" xfId="154" applyNumberFormat="1" applyFont="1" applyFill="1"/>
    <xf numFmtId="169" fontId="5" fillId="0" borderId="0" xfId="153" applyNumberFormat="1" applyFont="1" applyFill="1" applyBorder="1" applyAlignment="1">
      <alignment horizontal="center" vertical="center"/>
    </xf>
    <xf numFmtId="169" fontId="1" fillId="0" borderId="0" xfId="153" applyNumberFormat="1" applyFont="1" applyFill="1" applyBorder="1" applyAlignment="1">
      <alignment horizontal="center" vertical="center"/>
    </xf>
    <xf numFmtId="43" fontId="46" fillId="0" borderId="0" xfId="153"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0" xfId="153" applyNumberFormat="1" applyFont="1" applyFill="1" applyBorder="1" applyAlignment="1">
      <alignment horizontal="left" vertical="top" wrapText="1"/>
    </xf>
    <xf numFmtId="43" fontId="22" fillId="0" borderId="0" xfId="153" applyFont="1" applyBorder="1" applyAlignment="1">
      <alignment horizontal="right"/>
    </xf>
    <xf numFmtId="43" fontId="22" fillId="0" borderId="0" xfId="153" applyFont="1" applyFill="1" applyBorder="1" applyAlignment="1">
      <alignment horizontal="center" vertical="center"/>
    </xf>
    <xf numFmtId="43" fontId="22" fillId="0" borderId="0" xfId="153" applyFont="1" applyBorder="1" applyAlignment="1">
      <alignment horizontal="center" vertical="center"/>
    </xf>
    <xf numFmtId="43" fontId="22" fillId="0" borderId="0" xfId="153" applyFont="1" applyFill="1" applyBorder="1" applyAlignment="1">
      <alignment horizontal="right"/>
    </xf>
    <xf numFmtId="43" fontId="22" fillId="0" borderId="0" xfId="153"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43" fontId="39" fillId="0" borderId="0" xfId="153" applyFont="1" applyBorder="1" applyAlignment="1">
      <alignment horizontal="left" vertical="top"/>
    </xf>
    <xf numFmtId="9" fontId="39" fillId="0" borderId="0" xfId="154" applyFont="1" applyBorder="1" applyAlignment="1">
      <alignment horizontal="left" vertical="top"/>
    </xf>
    <xf numFmtId="0" fontId="39" fillId="0" borderId="0" xfId="0" applyFont="1" applyFill="1" applyAlignment="1">
      <alignment horizontal="left"/>
    </xf>
    <xf numFmtId="43" fontId="39" fillId="0" borderId="0" xfId="153" applyFont="1" applyBorder="1" applyAlignment="1">
      <alignment horizontal="right" vertical="top"/>
    </xf>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9" fontId="39" fillId="0" borderId="0" xfId="154" applyFont="1"/>
    <xf numFmtId="168" fontId="49" fillId="0" borderId="0" xfId="153" applyNumberFormat="1" applyFont="1"/>
    <xf numFmtId="2" fontId="39" fillId="0" borderId="0" xfId="0" applyNumberFormat="1" applyFont="1" applyBorder="1" applyAlignment="1">
      <alignment horizontal="left" vertical="top"/>
    </xf>
    <xf numFmtId="0" fontId="39" fillId="0" borderId="0" xfId="0" applyNumberFormat="1" applyFont="1" applyAlignment="1"/>
    <xf numFmtId="2" fontId="39" fillId="0" borderId="0" xfId="0" applyNumberFormat="1" applyFont="1" applyAlignment="1">
      <alignment horizontal="center" vertical="top"/>
    </xf>
    <xf numFmtId="0" fontId="39" fillId="0" borderId="0" xfId="0" applyFont="1" applyAlignment="1">
      <alignment horizontal="left" vertical="top"/>
    </xf>
    <xf numFmtId="0" fontId="4" fillId="0" borderId="0" xfId="0" applyFont="1" applyAlignment="1">
      <alignment wrapText="1"/>
    </xf>
    <xf numFmtId="0" fontId="22" fillId="0" borderId="0" xfId="0" applyFont="1" applyFill="1" applyAlignment="1">
      <alignment vertical="center" wrapText="1"/>
    </xf>
    <xf numFmtId="0" fontId="38" fillId="0" borderId="0" xfId="0" applyFont="1" applyFill="1" applyBorder="1" applyAlignment="1">
      <alignment horizontal="left" vertical="center" wrapText="1"/>
    </xf>
    <xf numFmtId="168" fontId="22" fillId="0" borderId="0" xfId="153"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51" fillId="0" borderId="0" xfId="155" applyFont="1" applyFill="1" applyAlignment="1" applyProtection="1">
      <alignment vertical="top" wrapText="1"/>
    </xf>
    <xf numFmtId="0" fontId="48" fillId="0" borderId="0" xfId="0" applyFont="1" applyFill="1" applyBorder="1" applyAlignment="1">
      <alignment horizontal="left" vertical="top" wrapText="1"/>
    </xf>
    <xf numFmtId="169" fontId="46"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0" fontId="46" fillId="0" borderId="0" xfId="0" applyFont="1" applyFill="1" applyBorder="1" applyAlignment="1">
      <alignment horizontal="left" vertical="center" wrapText="1"/>
    </xf>
    <xf numFmtId="166" fontId="38" fillId="0" borderId="0" xfId="0" applyNumberFormat="1"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0" fontId="51" fillId="0" borderId="0" xfId="155" applyFont="1" applyFill="1" applyBorder="1" applyAlignment="1" applyProtection="1">
      <alignment horizontal="left" vertical="center" wrapText="1"/>
    </xf>
    <xf numFmtId="0" fontId="48"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0" fontId="51" fillId="0" borderId="0" xfId="155" applyFont="1" applyFill="1" applyBorder="1" applyAlignment="1" applyProtection="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51" fillId="0" borderId="0" xfId="155" applyFont="1" applyFill="1" applyAlignment="1" applyProtection="1">
      <alignment horizontal="center" vertical="center" wrapText="1"/>
    </xf>
    <xf numFmtId="167" fontId="38" fillId="0" borderId="0" xfId="154" applyNumberFormat="1" applyFont="1" applyFill="1" applyBorder="1" applyAlignment="1">
      <alignment horizontal="left" vertical="center" wrapText="1"/>
    </xf>
    <xf numFmtId="169" fontId="22" fillId="0" borderId="0" xfId="153" applyNumberFormat="1" applyFont="1" applyFill="1" applyBorder="1" applyAlignment="1">
      <alignment horizontal="left" vertical="center" wrapText="1"/>
    </xf>
    <xf numFmtId="3" fontId="33" fillId="0" borderId="0" xfId="0" applyNumberFormat="1" applyFont="1" applyFill="1" applyAlignment="1">
      <alignment horizontal="center" vertical="center"/>
    </xf>
    <xf numFmtId="9" fontId="22" fillId="0" borderId="0" xfId="153" applyNumberFormat="1" applyFont="1" applyFill="1" applyBorder="1" applyAlignment="1">
      <alignment horizontal="left" vertical="center" wrapText="1"/>
    </xf>
    <xf numFmtId="164" fontId="51" fillId="0" borderId="0" xfId="155" applyNumberFormat="1" applyFont="1" applyFill="1" applyBorder="1" applyAlignment="1" applyProtection="1">
      <alignment horizontal="left" vertical="top" wrapText="1"/>
    </xf>
    <xf numFmtId="2" fontId="48" fillId="0" borderId="0" xfId="0" applyNumberFormat="1" applyFont="1" applyFill="1" applyBorder="1" applyAlignment="1">
      <alignment horizontal="left" vertical="top" wrapText="1"/>
    </xf>
    <xf numFmtId="171" fontId="22" fillId="0" borderId="0" xfId="153" applyNumberFormat="1" applyFont="1" applyFill="1" applyBorder="1" applyAlignment="1">
      <alignment horizontal="left" vertical="top" wrapText="1"/>
    </xf>
    <xf numFmtId="168" fontId="48" fillId="0" borderId="0" xfId="0" applyNumberFormat="1" applyFont="1" applyFill="1" applyBorder="1" applyAlignment="1">
      <alignment horizontal="left" vertical="top" wrapText="1"/>
    </xf>
    <xf numFmtId="0" fontId="39" fillId="0" borderId="0" xfId="154" applyNumberFormat="1" applyFont="1" applyFill="1" applyBorder="1" applyAlignment="1">
      <alignment horizontal="left" vertical="top" wrapText="1"/>
    </xf>
    <xf numFmtId="166" fontId="39" fillId="0" borderId="0" xfId="154" applyNumberFormat="1" applyFont="1" applyFill="1" applyBorder="1" applyAlignment="1">
      <alignment horizontal="left" vertical="top" wrapText="1"/>
    </xf>
    <xf numFmtId="21" fontId="33" fillId="0" borderId="0" xfId="0" applyNumberFormat="1" applyFont="1" applyFill="1" applyBorder="1" applyAlignment="1">
      <alignment horizontal="left" vertical="top"/>
    </xf>
    <xf numFmtId="0" fontId="27" fillId="0" borderId="0" xfId="155" applyFill="1" applyAlignment="1" applyProtection="1">
      <alignment horizontal="center" vertical="center" wrapText="1"/>
    </xf>
    <xf numFmtId="43" fontId="0" fillId="0" borderId="0" xfId="0" applyNumberFormat="1"/>
    <xf numFmtId="0" fontId="27" fillId="0" borderId="0" xfId="155" applyFill="1" applyBorder="1" applyAlignment="1" applyProtection="1">
      <alignment horizontal="left" vertical="center" wrapText="1"/>
    </xf>
    <xf numFmtId="166" fontId="22" fillId="0" borderId="0" xfId="0" applyNumberFormat="1" applyFont="1" applyFill="1" applyAlignment="1">
      <alignment horizontal="left" vertical="top"/>
    </xf>
    <xf numFmtId="0" fontId="27" fillId="0" borderId="0" xfId="155" applyFill="1" applyAlignment="1" applyProtection="1">
      <alignment horizontal="left" vertical="top"/>
    </xf>
    <xf numFmtId="43" fontId="39" fillId="0" borderId="0" xfId="153" applyFont="1" applyFill="1" applyBorder="1" applyAlignment="1">
      <alignment horizontal="left" vertical="top"/>
    </xf>
    <xf numFmtId="164" fontId="53" fillId="0" borderId="0" xfId="0" applyNumberFormat="1" applyFont="1" applyFill="1" applyBorder="1" applyAlignment="1">
      <alignment vertical="center" wrapText="1"/>
    </xf>
    <xf numFmtId="0" fontId="54"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5" fillId="0" borderId="0" xfId="0" applyFont="1" applyFill="1" applyAlignment="1">
      <alignment horizontal="center"/>
    </xf>
    <xf numFmtId="169" fontId="54" fillId="0" borderId="0" xfId="153" applyNumberFormat="1" applyFont="1" applyFill="1" applyBorder="1" applyAlignment="1">
      <alignment horizontal="center" vertical="center"/>
    </xf>
    <xf numFmtId="169" fontId="54" fillId="0" borderId="0" xfId="0" applyNumberFormat="1" applyFont="1" applyFill="1" applyAlignment="1">
      <alignment horizontal="left"/>
    </xf>
    <xf numFmtId="169" fontId="54" fillId="0" borderId="0" xfId="153" applyNumberFormat="1" applyFont="1" applyFill="1" applyAlignment="1">
      <alignment horizontal="left"/>
    </xf>
    <xf numFmtId="10" fontId="0" fillId="0" borderId="0" xfId="154" applyNumberFormat="1" applyFont="1" applyFill="1" applyBorder="1"/>
    <xf numFmtId="2" fontId="22" fillId="0" borderId="0" xfId="0" applyNumberFormat="1" applyFont="1" applyFill="1" applyBorder="1" applyAlignment="1">
      <alignment horizontal="left" vertical="top" wrapText="1"/>
    </xf>
    <xf numFmtId="0" fontId="25" fillId="33" borderId="0" xfId="0" applyFont="1" applyFill="1" applyAlignment="1">
      <alignment horizontal="left" wrapText="1"/>
    </xf>
    <xf numFmtId="0" fontId="26" fillId="33" borderId="0" xfId="0" applyFont="1" applyFill="1" applyAlignment="1">
      <alignment horizontal="left" wrapText="1"/>
    </xf>
    <xf numFmtId="0" fontId="3" fillId="33" borderId="0" xfId="0" applyFont="1" applyFill="1" applyAlignment="1">
      <alignment horizontal="left" wrapText="1"/>
    </xf>
    <xf numFmtId="0" fontId="25"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cellXfs>
  <cellStyles count="158">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takasbank.com.tr/documents/file/Takasbank_Announcement/1553-c7575631-74aa-4668-86f8-25a27cca159b.pdf" TargetMode="External"/><Relationship Id="rId13" Type="http://schemas.openxmlformats.org/officeDocument/2006/relationships/hyperlink" Target="https://www.takasbank.com.tr/documents/file/Takasbank_Announcement/1563-0110c5d8-ee91-492e-9cbe-7b0e0c77e057.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CategoryDocument/CCP%20Default%20Management_2017-12-14-16-45-42.pdf" TargetMode="External"/><Relationship Id="rId7" Type="http://schemas.openxmlformats.org/officeDocument/2006/relationships/hyperlink" Target="https://www.takasbank.com.tr/documents/file/Takasbank_Announcement/1618-b87401d0-7e26-476f-ba8f-3854cad1a222.pdf" TargetMode="External"/><Relationship Id="rId12" Type="http://schemas.openxmlformats.org/officeDocument/2006/relationships/hyperlink" Target="https://www.takasbank.com.tr/documents/file/Takasbank_Announcement/1553-c7575631-74aa-4668-86f8-25a27cca159b.pdf" TargetMode="External"/><Relationship Id="rId17" Type="http://schemas.openxmlformats.org/officeDocument/2006/relationships/hyperlink" Target="https://www.takasbank.com.tr/documents/file/Takasbank_Announcement/1618-b87401d0-7e26-476f-ba8f-3854cad1a222.pdf" TargetMode="External"/><Relationship Id="rId2" Type="http://schemas.openxmlformats.org/officeDocument/2006/relationships/hyperlink" Target="https://www.takasbank.com.tr/documents/CategoryDocument/CCP%20Default%20Management_2017-12-14-16-45-42.pdf" TargetMode="External"/><Relationship Id="rId16" Type="http://schemas.openxmlformats.org/officeDocument/2006/relationships/hyperlink" Target="https://www.takasbank.com.tr/documents/file/Takasbank_Announcement/1601-06cacbbf-3306-44ea-a027-f6c7acbd614a.pdf" TargetMode="External"/><Relationship Id="rId1" Type="http://schemas.openxmlformats.org/officeDocument/2006/relationships/hyperlink" Target="https://www.takasbank.com.tr/documents/CategoryDocument/CCP%20Default%20Management_2017-12-14-16-45-42.pdf" TargetMode="External"/><Relationship Id="rId6" Type="http://schemas.openxmlformats.org/officeDocument/2006/relationships/hyperlink" Target="https://www.takasbank.com.tr/documents/CategoryDocument/CCP%20Default%20Management_2017-12-14-16-45-42.pdf" TargetMode="External"/><Relationship Id="rId11" Type="http://schemas.openxmlformats.org/officeDocument/2006/relationships/hyperlink" Target="https://www.takasbank.com.tr/documents/file/Takasbank_Announcement/1553-c7575631-74aa-4668-86f8-25a27cca159b.pdf" TargetMode="External"/><Relationship Id="rId5" Type="http://schemas.openxmlformats.org/officeDocument/2006/relationships/hyperlink" Target="https://www.takasbank.com.tr/documents/CategoryDocument/CCP%20Default%20Management_2017-12-14-16-45-42.pdf" TargetMode="External"/><Relationship Id="rId15" Type="http://schemas.openxmlformats.org/officeDocument/2006/relationships/hyperlink" Target="https://www.takasbank.com.tr/documents/file/Takasbank_Announcement/1603-6b3f1194-91c8-49be-b0b8-bfeb222c92a7.pdf" TargetMode="External"/><Relationship Id="rId10" Type="http://schemas.openxmlformats.org/officeDocument/2006/relationships/hyperlink" Target="https://www.takasbank.com.tr/documents/file/Takasbank_Announcement/1553-c7575631-74aa-4668-86f8-25a27cca159b.pdf" TargetMode="External"/><Relationship Id="rId4" Type="http://schemas.openxmlformats.org/officeDocument/2006/relationships/hyperlink" Target="https://www.takasbank.com.tr/documents/CategoryDocument/CCP%20Default%20Management_2017-12-14-16-45-42.pdf" TargetMode="External"/><Relationship Id="rId9" Type="http://schemas.openxmlformats.org/officeDocument/2006/relationships/hyperlink" Target="https://www.takasbank.com.tr/documents/file/Takasbank_Announcement/1553-c7575631-74aa-4668-86f8-25a27cca159b.pdf" TargetMode="External"/><Relationship Id="rId14" Type="http://schemas.openxmlformats.org/officeDocument/2006/relationships/hyperlink" Target="https://www.takasbank.com.tr/documents/CategoryDocument/CCP%20Default%20Management_2017-12-14-16-45-42.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145" zoomScaleNormal="145" workbookViewId="0">
      <selection activeCell="C17" sqref="C17"/>
    </sheetView>
  </sheetViews>
  <sheetFormatPr defaultColWidth="8.85546875" defaultRowHeight="12"/>
  <cols>
    <col min="1" max="1" width="3.5703125" style="25" customWidth="1"/>
    <col min="2" max="2" width="16" style="26" customWidth="1"/>
    <col min="3" max="3" width="18.7109375" style="26" customWidth="1"/>
    <col min="4" max="4" width="18.140625" style="26" customWidth="1"/>
    <col min="5" max="5" width="3.5703125" style="25" customWidth="1"/>
    <col min="6" max="6" width="22.42578125" style="25" customWidth="1"/>
    <col min="7" max="7" width="54.42578125" style="25" customWidth="1"/>
    <col min="8" max="16384" width="8.85546875" style="25"/>
  </cols>
  <sheetData>
    <row r="1" spans="1:7">
      <c r="B1" s="81"/>
      <c r="C1" s="82"/>
      <c r="D1" s="81"/>
    </row>
    <row r="2" spans="1:7" ht="15">
      <c r="B2" s="268" t="s">
        <v>414</v>
      </c>
      <c r="C2" s="268"/>
      <c r="D2" s="69"/>
      <c r="F2" s="265" t="s">
        <v>589</v>
      </c>
      <c r="G2" s="265"/>
    </row>
    <row r="3" spans="1:7" ht="12" customHeight="1">
      <c r="B3" s="48"/>
      <c r="C3" s="48"/>
      <c r="F3" s="80"/>
      <c r="G3" s="80"/>
    </row>
    <row r="4" spans="1:7">
      <c r="B4" s="91" t="s">
        <v>410</v>
      </c>
      <c r="C4" s="91" t="s">
        <v>582</v>
      </c>
      <c r="D4" s="91" t="s">
        <v>419</v>
      </c>
      <c r="F4" s="83" t="s">
        <v>586</v>
      </c>
      <c r="G4" s="83" t="s">
        <v>623</v>
      </c>
    </row>
    <row r="5" spans="1:7">
      <c r="B5" s="98" t="s">
        <v>632</v>
      </c>
      <c r="C5" s="97" t="s">
        <v>565</v>
      </c>
      <c r="D5" s="97" t="s">
        <v>638</v>
      </c>
      <c r="F5" s="100" t="s">
        <v>585</v>
      </c>
      <c r="G5" s="83" t="s">
        <v>636</v>
      </c>
    </row>
    <row r="6" spans="1:7">
      <c r="B6" s="98" t="s">
        <v>632</v>
      </c>
      <c r="C6" s="97" t="s">
        <v>565</v>
      </c>
      <c r="D6" s="97" t="s">
        <v>639</v>
      </c>
      <c r="F6" s="266"/>
      <c r="G6" s="266"/>
    </row>
    <row r="7" spans="1:7" ht="24">
      <c r="B7" s="98" t="s">
        <v>632</v>
      </c>
      <c r="C7" s="99" t="s">
        <v>566</v>
      </c>
      <c r="D7" s="97" t="s">
        <v>640</v>
      </c>
      <c r="F7" s="83" t="s">
        <v>587</v>
      </c>
      <c r="G7" s="83" t="s">
        <v>625</v>
      </c>
    </row>
    <row r="8" spans="1:7">
      <c r="B8" s="98" t="s">
        <v>632</v>
      </c>
      <c r="C8" s="98" t="s">
        <v>566</v>
      </c>
      <c r="D8" s="97"/>
      <c r="F8" s="100" t="s">
        <v>585</v>
      </c>
      <c r="G8" s="83" t="s">
        <v>637</v>
      </c>
    </row>
    <row r="9" spans="1:7">
      <c r="B9" s="98" t="s">
        <v>633</v>
      </c>
      <c r="C9" s="103" t="s">
        <v>606</v>
      </c>
      <c r="D9" s="103" t="s">
        <v>602</v>
      </c>
      <c r="F9" s="83"/>
      <c r="G9" s="83"/>
    </row>
    <row r="10" spans="1:7">
      <c r="B10" s="98" t="s">
        <v>634</v>
      </c>
      <c r="C10" s="103" t="s">
        <v>606</v>
      </c>
      <c r="D10" s="103" t="s">
        <v>602</v>
      </c>
      <c r="F10" s="101"/>
      <c r="G10" s="101"/>
    </row>
    <row r="11" spans="1:7">
      <c r="B11" s="98" t="s">
        <v>635</v>
      </c>
      <c r="C11" s="103" t="s">
        <v>607</v>
      </c>
      <c r="D11" s="103" t="s">
        <v>602</v>
      </c>
      <c r="F11" s="265" t="s">
        <v>621</v>
      </c>
      <c r="G11" s="265"/>
    </row>
    <row r="12" spans="1:7" ht="22.5" customHeight="1">
      <c r="A12" s="106"/>
      <c r="B12" s="96"/>
      <c r="C12" s="107"/>
      <c r="D12" s="108"/>
      <c r="E12" s="106"/>
      <c r="F12" s="269" t="s">
        <v>588</v>
      </c>
      <c r="G12" s="269"/>
    </row>
    <row r="13" spans="1:7" ht="26.25" customHeight="1">
      <c r="B13" s="104"/>
      <c r="C13" s="104"/>
      <c r="D13" s="105"/>
      <c r="F13" s="267" t="s">
        <v>622</v>
      </c>
      <c r="G13" s="267"/>
    </row>
    <row r="14" spans="1:7" ht="25.5" customHeight="1">
      <c r="B14" s="104"/>
      <c r="C14" s="104"/>
      <c r="D14" s="105"/>
      <c r="F14" s="267" t="s">
        <v>624</v>
      </c>
      <c r="G14" s="267"/>
    </row>
    <row r="15" spans="1:7">
      <c r="B15" s="104"/>
      <c r="C15" s="104"/>
      <c r="D15" s="105"/>
    </row>
    <row r="16" spans="1:7">
      <c r="B16" s="104"/>
      <c r="C16" s="104"/>
      <c r="D16" s="105"/>
      <c r="F16" s="111"/>
      <c r="G16" s="102"/>
    </row>
    <row r="17" spans="2:7">
      <c r="B17" s="104"/>
      <c r="C17" s="104"/>
      <c r="D17" s="105"/>
      <c r="F17" s="110"/>
      <c r="G17" s="102"/>
    </row>
    <row r="18" spans="2:7">
      <c r="B18" s="104"/>
      <c r="C18" s="104"/>
      <c r="D18" s="105"/>
    </row>
    <row r="19" spans="2:7">
      <c r="B19" s="104"/>
      <c r="C19" s="104"/>
      <c r="D19" s="104"/>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honeticPr fontId="36" type="noConversion"/>
  <pageMargins left="0.7" right="0.7" top="0.75" bottom="0.75" header="0.3" footer="0.3"/>
  <pageSetup paperSize="8" scale="89" orientation="landscape" r:id="rId3"/>
  <headerFooter>
    <oddFooter>&amp;C&amp;1#&amp;"Calibri"&amp;10&amp;KA80000Gizlilik Seviyesi: Çok Gizli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9"/>
  <sheetViews>
    <sheetView zoomScale="90" zoomScaleNormal="90" workbookViewId="0">
      <selection activeCell="L2" sqref="L2:L8"/>
    </sheetView>
  </sheetViews>
  <sheetFormatPr defaultColWidth="9.140625" defaultRowHeight="15"/>
  <cols>
    <col min="1" max="1" width="11.28515625" style="19" bestFit="1" customWidth="1"/>
    <col min="2" max="2" width="12.42578125" style="78" bestFit="1" customWidth="1"/>
    <col min="3" max="3" width="24.28515625" style="78" bestFit="1" customWidth="1"/>
    <col min="4" max="4" width="25.7109375" style="19" bestFit="1" customWidth="1"/>
    <col min="5" max="5" width="8.85546875" style="19" bestFit="1" customWidth="1"/>
    <col min="6" max="8" width="5.42578125" style="51" bestFit="1" customWidth="1"/>
    <col min="9" max="10" width="15" style="51" bestFit="1" customWidth="1"/>
    <col min="11" max="11" width="5.42578125" style="51" bestFit="1" customWidth="1"/>
    <col min="12" max="12" width="16.140625" style="51" bestFit="1" customWidth="1"/>
    <col min="13" max="13" width="5.42578125" style="51" bestFit="1" customWidth="1"/>
    <col min="14" max="16384" width="9.140625" style="19"/>
  </cols>
  <sheetData>
    <row r="1" spans="1:13" s="157" customFormat="1">
      <c r="A1" s="117" t="s">
        <v>232</v>
      </c>
      <c r="B1" s="141" t="s">
        <v>562</v>
      </c>
      <c r="C1" s="141" t="s">
        <v>581</v>
      </c>
      <c r="D1" s="117" t="s">
        <v>257</v>
      </c>
      <c r="E1" s="117" t="s">
        <v>328</v>
      </c>
      <c r="F1" s="131" t="s">
        <v>77</v>
      </c>
      <c r="G1" s="131" t="s">
        <v>78</v>
      </c>
      <c r="H1" s="131" t="s">
        <v>79</v>
      </c>
      <c r="I1" s="131" t="s">
        <v>80</v>
      </c>
      <c r="J1" s="131" t="s">
        <v>81</v>
      </c>
      <c r="K1" s="131" t="s">
        <v>82</v>
      </c>
      <c r="L1" s="131" t="s">
        <v>83</v>
      </c>
      <c r="M1" s="131" t="s">
        <v>84</v>
      </c>
    </row>
    <row r="2" spans="1:13" ht="32.450000000000003" customHeight="1">
      <c r="A2" s="135">
        <v>43830</v>
      </c>
      <c r="B2" s="121" t="s">
        <v>582</v>
      </c>
      <c r="C2" s="131" t="s">
        <v>716</v>
      </c>
      <c r="D2" s="132" t="s">
        <v>709</v>
      </c>
      <c r="E2" s="125" t="s">
        <v>648</v>
      </c>
      <c r="F2" s="167">
        <v>0</v>
      </c>
      <c r="G2" s="167">
        <v>0</v>
      </c>
      <c r="H2" s="167">
        <v>0</v>
      </c>
      <c r="I2" s="167">
        <v>5577553441.7099991</v>
      </c>
      <c r="J2" s="167">
        <v>1000000000</v>
      </c>
      <c r="K2" s="167">
        <v>0</v>
      </c>
      <c r="L2" s="167">
        <v>257726072.75</v>
      </c>
      <c r="M2" s="167">
        <v>0</v>
      </c>
    </row>
    <row r="3" spans="1:13" ht="30">
      <c r="A3" s="135">
        <v>43830</v>
      </c>
      <c r="B3" s="121" t="s">
        <v>582</v>
      </c>
      <c r="C3" s="131" t="s">
        <v>643</v>
      </c>
      <c r="D3" s="132" t="s">
        <v>709</v>
      </c>
      <c r="E3" s="125" t="s">
        <v>648</v>
      </c>
      <c r="F3" s="167">
        <v>0</v>
      </c>
      <c r="G3" s="167">
        <v>0</v>
      </c>
      <c r="H3" s="167">
        <v>0</v>
      </c>
      <c r="I3" s="167">
        <v>204156921.98999998</v>
      </c>
      <c r="J3" s="167">
        <v>1000000000</v>
      </c>
      <c r="K3" s="167">
        <v>0</v>
      </c>
      <c r="L3" s="167">
        <v>0</v>
      </c>
      <c r="M3" s="167">
        <v>0</v>
      </c>
    </row>
    <row r="4" spans="1:13" ht="30">
      <c r="A4" s="135">
        <v>43830</v>
      </c>
      <c r="B4" s="121" t="s">
        <v>582</v>
      </c>
      <c r="C4" s="131" t="s">
        <v>670</v>
      </c>
      <c r="D4" s="132" t="s">
        <v>709</v>
      </c>
      <c r="E4" s="125" t="s">
        <v>648</v>
      </c>
      <c r="F4" s="167">
        <v>0</v>
      </c>
      <c r="G4" s="167">
        <v>0</v>
      </c>
      <c r="H4" s="167">
        <v>0</v>
      </c>
      <c r="I4" s="167">
        <v>31590350</v>
      </c>
      <c r="J4" s="167">
        <v>1000000000</v>
      </c>
      <c r="K4" s="167">
        <v>0</v>
      </c>
      <c r="L4" s="167">
        <v>162475763.28</v>
      </c>
      <c r="M4" s="167">
        <v>0</v>
      </c>
    </row>
    <row r="5" spans="1:13" ht="30">
      <c r="A5" s="135">
        <v>43830</v>
      </c>
      <c r="B5" s="121" t="s">
        <v>582</v>
      </c>
      <c r="C5" s="131" t="s">
        <v>668</v>
      </c>
      <c r="D5" s="132" t="s">
        <v>709</v>
      </c>
      <c r="E5" s="125" t="s">
        <v>648</v>
      </c>
      <c r="F5" s="167">
        <v>0</v>
      </c>
      <c r="G5" s="167">
        <v>0</v>
      </c>
      <c r="H5" s="167">
        <v>0</v>
      </c>
      <c r="I5" s="167">
        <v>300906674.72000003</v>
      </c>
      <c r="J5" s="167">
        <v>1000000000</v>
      </c>
      <c r="K5" s="167">
        <v>0</v>
      </c>
      <c r="L5" s="167">
        <v>30270229.27</v>
      </c>
      <c r="M5" s="167">
        <v>0</v>
      </c>
    </row>
    <row r="6" spans="1:13" ht="30">
      <c r="A6" s="135">
        <v>43830</v>
      </c>
      <c r="B6" s="121" t="s">
        <v>582</v>
      </c>
      <c r="C6" s="131" t="s">
        <v>710</v>
      </c>
      <c r="D6" s="132" t="s">
        <v>709</v>
      </c>
      <c r="E6" s="125" t="s">
        <v>648</v>
      </c>
      <c r="F6" s="167">
        <v>0</v>
      </c>
      <c r="G6" s="167">
        <v>0</v>
      </c>
      <c r="H6" s="167">
        <v>0</v>
      </c>
      <c r="I6" s="167">
        <v>321267982.73999995</v>
      </c>
      <c r="J6" s="167">
        <v>1000000000</v>
      </c>
      <c r="K6" s="167">
        <v>0</v>
      </c>
      <c r="L6" s="167">
        <v>7934916893.1499987</v>
      </c>
      <c r="M6" s="167">
        <v>0</v>
      </c>
    </row>
    <row r="7" spans="1:13" ht="30">
      <c r="A7" s="135">
        <v>43830</v>
      </c>
      <c r="B7" s="121" t="s">
        <v>582</v>
      </c>
      <c r="C7" s="131" t="s">
        <v>711</v>
      </c>
      <c r="D7" s="132" t="s">
        <v>709</v>
      </c>
      <c r="E7" s="125" t="s">
        <v>648</v>
      </c>
      <c r="F7" s="167">
        <v>0</v>
      </c>
      <c r="G7" s="167">
        <v>0</v>
      </c>
      <c r="H7" s="167">
        <v>0</v>
      </c>
      <c r="I7" s="167">
        <v>419550874.11000001</v>
      </c>
      <c r="J7" s="167">
        <v>1000000000</v>
      </c>
      <c r="K7" s="167">
        <v>0</v>
      </c>
      <c r="L7" s="167">
        <v>4618794336.8299999</v>
      </c>
      <c r="M7" s="167">
        <v>0</v>
      </c>
    </row>
    <row r="8" spans="1:13" ht="30">
      <c r="A8" s="135">
        <v>43830</v>
      </c>
      <c r="B8" s="121" t="s">
        <v>582</v>
      </c>
      <c r="C8" s="131" t="s">
        <v>752</v>
      </c>
      <c r="D8" s="132" t="s">
        <v>709</v>
      </c>
      <c r="E8" s="125" t="s">
        <v>648</v>
      </c>
      <c r="F8" s="167"/>
      <c r="G8" s="167"/>
      <c r="H8" s="167"/>
      <c r="I8" s="167">
        <v>17329167.539999999</v>
      </c>
      <c r="J8" s="167">
        <v>1000000000</v>
      </c>
      <c r="K8" s="167">
        <v>0</v>
      </c>
      <c r="L8" s="167">
        <v>75596085.049999997</v>
      </c>
      <c r="M8" s="167"/>
    </row>
    <row r="9" spans="1:13" ht="25.5">
      <c r="A9" s="256">
        <v>43830</v>
      </c>
      <c r="B9" s="257" t="s">
        <v>410</v>
      </c>
      <c r="C9" s="257" t="s">
        <v>410</v>
      </c>
      <c r="D9" s="258" t="s">
        <v>709</v>
      </c>
      <c r="E9" s="259" t="s">
        <v>648</v>
      </c>
      <c r="F9" s="260">
        <v>0</v>
      </c>
      <c r="G9" s="260">
        <v>0</v>
      </c>
      <c r="H9" s="260">
        <v>0</v>
      </c>
      <c r="I9" s="261">
        <v>6872355412.8099985</v>
      </c>
      <c r="J9" s="262">
        <v>1000000000</v>
      </c>
      <c r="K9" s="260">
        <v>0</v>
      </c>
      <c r="L9" s="261">
        <v>13079779380.329998</v>
      </c>
      <c r="M9" s="260">
        <v>0</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36" type="noConversion"/>
  <pageMargins left="0.7" right="0.7" top="0.75" bottom="0.75" header="0.3" footer="0.3"/>
  <pageSetup orientation="portrait" r:id="rId3"/>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7"/>
  <sheetViews>
    <sheetView zoomScale="90" zoomScaleNormal="90" workbookViewId="0">
      <selection activeCell="N17" sqref="N17"/>
    </sheetView>
  </sheetViews>
  <sheetFormatPr defaultRowHeight="15"/>
  <cols>
    <col min="1" max="1" width="11.28515625" style="19" bestFit="1" customWidth="1"/>
    <col min="2" max="2" width="11.7109375" style="78" bestFit="1" customWidth="1"/>
    <col min="3" max="3" width="24" style="78" bestFit="1" customWidth="1"/>
    <col min="4" max="4" width="27.28515625" style="19" bestFit="1" customWidth="1"/>
    <col min="5" max="5" width="8.85546875" style="19" bestFit="1" customWidth="1"/>
    <col min="6" max="6" width="15.140625" style="19" bestFit="1" customWidth="1"/>
    <col min="7" max="7" width="14.85546875" style="19" bestFit="1" customWidth="1"/>
    <col min="8" max="8" width="17.85546875" style="19" bestFit="1" customWidth="1"/>
    <col min="9" max="9" width="13.28515625" bestFit="1" customWidth="1"/>
    <col min="10" max="10" width="12.140625" bestFit="1" customWidth="1"/>
    <col min="11" max="11" width="9.28515625" bestFit="1" customWidth="1"/>
    <col min="12" max="12" width="16.140625" bestFit="1" customWidth="1"/>
    <col min="13" max="13" width="12.140625" bestFit="1" customWidth="1"/>
    <col min="15" max="15" width="15" bestFit="1" customWidth="1"/>
    <col min="16" max="17" width="16.140625" bestFit="1" customWidth="1"/>
  </cols>
  <sheetData>
    <row r="1" spans="1:17" s="142" customFormat="1">
      <c r="A1" s="117" t="s">
        <v>232</v>
      </c>
      <c r="B1" s="141" t="s">
        <v>562</v>
      </c>
      <c r="C1" s="141" t="s">
        <v>581</v>
      </c>
      <c r="D1" s="117" t="s">
        <v>257</v>
      </c>
      <c r="E1" s="117" t="s">
        <v>328</v>
      </c>
      <c r="F1" s="133" t="s">
        <v>98</v>
      </c>
      <c r="G1" s="133" t="s">
        <v>101</v>
      </c>
      <c r="H1" s="133" t="s">
        <v>307</v>
      </c>
    </row>
    <row r="2" spans="1:17" ht="30">
      <c r="A2" s="135">
        <v>43830</v>
      </c>
      <c r="B2" s="121" t="s">
        <v>582</v>
      </c>
      <c r="C2" s="121" t="s">
        <v>716</v>
      </c>
      <c r="D2" s="121" t="s">
        <v>712</v>
      </c>
      <c r="E2" s="125" t="s">
        <v>648</v>
      </c>
      <c r="F2" s="168">
        <v>25895356</v>
      </c>
      <c r="G2" s="168">
        <v>0</v>
      </c>
      <c r="H2" s="167">
        <v>25895356</v>
      </c>
      <c r="I2" s="65"/>
      <c r="J2" s="65"/>
      <c r="K2" s="65"/>
      <c r="L2" s="153"/>
      <c r="M2" s="122"/>
      <c r="N2" s="122"/>
      <c r="O2" s="122"/>
      <c r="P2" s="122"/>
      <c r="Q2" s="122"/>
    </row>
    <row r="3" spans="1:17" ht="30">
      <c r="A3" s="135">
        <v>43830</v>
      </c>
      <c r="B3" s="121" t="s">
        <v>582</v>
      </c>
      <c r="C3" s="121" t="s">
        <v>716</v>
      </c>
      <c r="D3" s="121" t="s">
        <v>713</v>
      </c>
      <c r="E3" s="125" t="s">
        <v>648</v>
      </c>
      <c r="F3" s="168">
        <v>0</v>
      </c>
      <c r="G3" s="168">
        <v>574587647.39999998</v>
      </c>
      <c r="H3" s="167">
        <v>0</v>
      </c>
      <c r="I3" s="65"/>
      <c r="J3" s="65"/>
      <c r="K3" s="65"/>
      <c r="L3" s="153"/>
      <c r="M3" s="122"/>
      <c r="N3" s="122"/>
      <c r="O3" s="122"/>
      <c r="P3" s="122"/>
      <c r="Q3" s="122"/>
    </row>
    <row r="4" spans="1:17" ht="30">
      <c r="A4" s="135">
        <v>43830</v>
      </c>
      <c r="B4" s="121" t="s">
        <v>582</v>
      </c>
      <c r="C4" s="121" t="s">
        <v>643</v>
      </c>
      <c r="D4" s="121" t="s">
        <v>712</v>
      </c>
      <c r="E4" s="125" t="s">
        <v>648</v>
      </c>
      <c r="F4" s="168">
        <v>870686</v>
      </c>
      <c r="G4" s="168">
        <v>0</v>
      </c>
      <c r="H4" s="167">
        <v>870686</v>
      </c>
      <c r="I4" s="65"/>
      <c r="J4" s="65"/>
      <c r="K4" s="65"/>
      <c r="L4" s="153"/>
      <c r="M4" s="122"/>
      <c r="N4" s="122"/>
      <c r="O4" s="122"/>
      <c r="P4" s="122"/>
      <c r="Q4" s="122"/>
    </row>
    <row r="5" spans="1:17" ht="30">
      <c r="A5" s="135">
        <v>43830</v>
      </c>
      <c r="B5" s="121" t="s">
        <v>582</v>
      </c>
      <c r="C5" s="121" t="s">
        <v>643</v>
      </c>
      <c r="D5" s="121" t="s">
        <v>713</v>
      </c>
      <c r="E5" s="125" t="s">
        <v>648</v>
      </c>
      <c r="F5" s="168">
        <v>0</v>
      </c>
      <c r="G5" s="168">
        <v>117661602.68000001</v>
      </c>
      <c r="H5" s="167">
        <v>0</v>
      </c>
      <c r="I5" s="65"/>
      <c r="J5" s="65"/>
      <c r="K5" s="65"/>
      <c r="L5" s="153"/>
      <c r="M5" s="122"/>
      <c r="N5" s="122"/>
      <c r="P5" s="122"/>
      <c r="Q5" s="122"/>
    </row>
    <row r="6" spans="1:17" ht="30">
      <c r="A6" s="135">
        <v>43830</v>
      </c>
      <c r="B6" s="121" t="s">
        <v>582</v>
      </c>
      <c r="C6" s="121" t="s">
        <v>644</v>
      </c>
      <c r="D6" s="121" t="s">
        <v>712</v>
      </c>
      <c r="E6" s="125" t="s">
        <v>648</v>
      </c>
      <c r="F6" s="168">
        <v>0</v>
      </c>
      <c r="G6" s="168">
        <v>0</v>
      </c>
      <c r="H6" s="167">
        <v>0</v>
      </c>
      <c r="I6" s="65"/>
      <c r="J6" s="65"/>
      <c r="K6" s="65"/>
      <c r="L6" s="153"/>
      <c r="M6" s="122"/>
      <c r="N6" s="122"/>
      <c r="O6" s="122"/>
      <c r="P6" s="122"/>
      <c r="Q6" s="122"/>
    </row>
    <row r="7" spans="1:17" ht="30">
      <c r="A7" s="135">
        <v>43830</v>
      </c>
      <c r="B7" s="121" t="s">
        <v>582</v>
      </c>
      <c r="C7" s="121" t="s">
        <v>644</v>
      </c>
      <c r="D7" s="121" t="s">
        <v>713</v>
      </c>
      <c r="E7" s="125" t="s">
        <v>648</v>
      </c>
      <c r="F7" s="168">
        <v>0</v>
      </c>
      <c r="G7" s="168">
        <v>0</v>
      </c>
      <c r="H7" s="167">
        <v>0</v>
      </c>
      <c r="I7" s="65"/>
      <c r="J7" s="65"/>
      <c r="K7" s="65"/>
      <c r="L7" s="153"/>
      <c r="M7" s="122"/>
      <c r="N7" s="122"/>
      <c r="O7" s="122"/>
      <c r="P7" s="122"/>
      <c r="Q7" s="122"/>
    </row>
    <row r="8" spans="1:17" ht="30">
      <c r="A8" s="135">
        <v>43830</v>
      </c>
      <c r="B8" s="121" t="s">
        <v>582</v>
      </c>
      <c r="C8" s="121" t="s">
        <v>668</v>
      </c>
      <c r="D8" s="121" t="s">
        <v>712</v>
      </c>
      <c r="E8" s="125" t="s">
        <v>648</v>
      </c>
      <c r="F8" s="168">
        <v>3998754</v>
      </c>
      <c r="G8" s="168">
        <v>0</v>
      </c>
      <c r="H8" s="167">
        <v>3998754</v>
      </c>
      <c r="I8" s="65"/>
      <c r="J8" s="65"/>
      <c r="K8" s="65"/>
      <c r="L8" s="153"/>
      <c r="M8" s="122"/>
      <c r="N8" s="122"/>
      <c r="O8" s="122"/>
      <c r="P8" s="122"/>
      <c r="Q8" s="122"/>
    </row>
    <row r="9" spans="1:17" ht="30">
      <c r="A9" s="135">
        <v>43830</v>
      </c>
      <c r="B9" s="121" t="s">
        <v>582</v>
      </c>
      <c r="C9" s="121" t="s">
        <v>668</v>
      </c>
      <c r="D9" s="121" t="s">
        <v>713</v>
      </c>
      <c r="E9" s="125" t="s">
        <v>648</v>
      </c>
      <c r="F9" s="168">
        <v>0</v>
      </c>
      <c r="G9" s="168">
        <v>102719150</v>
      </c>
      <c r="H9" s="167">
        <v>0</v>
      </c>
    </row>
    <row r="10" spans="1:17" ht="30">
      <c r="A10" s="135">
        <v>43830</v>
      </c>
      <c r="B10" s="121" t="s">
        <v>582</v>
      </c>
      <c r="C10" s="121" t="s">
        <v>710</v>
      </c>
      <c r="D10" s="121" t="s">
        <v>712</v>
      </c>
      <c r="E10" s="125" t="s">
        <v>648</v>
      </c>
      <c r="F10" s="168">
        <v>255783024</v>
      </c>
      <c r="G10" s="167">
        <v>0</v>
      </c>
      <c r="H10" s="167">
        <v>255783024</v>
      </c>
    </row>
    <row r="11" spans="1:17" ht="30">
      <c r="A11" s="135">
        <v>43830</v>
      </c>
      <c r="B11" s="121" t="s">
        <v>582</v>
      </c>
      <c r="C11" s="121" t="s">
        <v>710</v>
      </c>
      <c r="D11" s="121" t="s">
        <v>713</v>
      </c>
      <c r="E11" s="125" t="s">
        <v>648</v>
      </c>
      <c r="F11" s="167">
        <v>0</v>
      </c>
      <c r="G11" s="167">
        <v>3094919729</v>
      </c>
      <c r="H11" s="167">
        <v>0</v>
      </c>
    </row>
    <row r="12" spans="1:17" ht="30">
      <c r="A12" s="135">
        <v>43830</v>
      </c>
      <c r="B12" s="121" t="s">
        <v>582</v>
      </c>
      <c r="C12" s="121" t="s">
        <v>711</v>
      </c>
      <c r="D12" s="121" t="s">
        <v>712</v>
      </c>
      <c r="E12" s="125" t="s">
        <v>648</v>
      </c>
      <c r="F12" s="168">
        <v>511858514.94</v>
      </c>
      <c r="G12" s="167">
        <v>0</v>
      </c>
      <c r="H12" s="167">
        <v>511858514.94</v>
      </c>
    </row>
    <row r="13" spans="1:17" ht="30">
      <c r="A13" s="135">
        <v>43830</v>
      </c>
      <c r="B13" s="121" t="s">
        <v>582</v>
      </c>
      <c r="C13" s="121" t="s">
        <v>711</v>
      </c>
      <c r="D13" s="121" t="s">
        <v>713</v>
      </c>
      <c r="E13" s="125" t="s">
        <v>648</v>
      </c>
      <c r="F13" s="168">
        <v>0</v>
      </c>
      <c r="G13" s="168">
        <v>3156259543.0999999</v>
      </c>
      <c r="H13" s="167">
        <v>0</v>
      </c>
    </row>
    <row r="14" spans="1:17" s="69" customFormat="1" ht="30">
      <c r="A14" s="135">
        <v>43830</v>
      </c>
      <c r="B14" s="121" t="s">
        <v>582</v>
      </c>
      <c r="C14" s="121" t="s">
        <v>752</v>
      </c>
      <c r="D14" s="121" t="s">
        <v>712</v>
      </c>
      <c r="E14" s="125" t="s">
        <v>648</v>
      </c>
      <c r="F14" s="168">
        <v>1043386</v>
      </c>
      <c r="G14" s="168">
        <v>0</v>
      </c>
      <c r="H14" s="167">
        <v>1043386</v>
      </c>
    </row>
    <row r="15" spans="1:17" s="69" customFormat="1" ht="30">
      <c r="A15" s="135">
        <v>43830</v>
      </c>
      <c r="B15" s="121" t="s">
        <v>582</v>
      </c>
      <c r="C15" s="121" t="s">
        <v>752</v>
      </c>
      <c r="D15" s="121" t="s">
        <v>713</v>
      </c>
      <c r="E15" s="125" t="s">
        <v>648</v>
      </c>
      <c r="F15" s="168">
        <v>0</v>
      </c>
      <c r="G15" s="168">
        <v>2698001</v>
      </c>
      <c r="H15" s="167">
        <v>0</v>
      </c>
    </row>
    <row r="16" spans="1:17" ht="30">
      <c r="A16" s="135">
        <v>43830</v>
      </c>
      <c r="B16" s="121" t="s">
        <v>410</v>
      </c>
      <c r="C16" s="121" t="s">
        <v>410</v>
      </c>
      <c r="D16" s="121" t="s">
        <v>712</v>
      </c>
      <c r="E16" s="125" t="s">
        <v>648</v>
      </c>
      <c r="F16" s="261">
        <v>799449720.94000006</v>
      </c>
      <c r="G16" s="260">
        <v>0</v>
      </c>
      <c r="H16" s="262">
        <v>799449720.94000006</v>
      </c>
    </row>
    <row r="17" spans="1:8" ht="30">
      <c r="A17" s="135">
        <v>43830</v>
      </c>
      <c r="B17" s="121" t="s">
        <v>410</v>
      </c>
      <c r="C17" s="121" t="s">
        <v>410</v>
      </c>
      <c r="D17" s="121" t="s">
        <v>713</v>
      </c>
      <c r="E17" s="125" t="s">
        <v>648</v>
      </c>
      <c r="F17" s="260">
        <v>0</v>
      </c>
      <c r="G17" s="261">
        <v>7048845673.1800003</v>
      </c>
      <c r="H17" s="260">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9"/>
  <sheetViews>
    <sheetView zoomScale="90" zoomScaleNormal="90" workbookViewId="0">
      <selection activeCell="J25" sqref="J25"/>
    </sheetView>
  </sheetViews>
  <sheetFormatPr defaultColWidth="9.140625" defaultRowHeight="15"/>
  <cols>
    <col min="1" max="1" width="11.42578125" style="20" bestFit="1" customWidth="1"/>
    <col min="2" max="2" width="11.5703125" style="78" customWidth="1"/>
    <col min="3" max="3" width="24.28515625" style="78" bestFit="1" customWidth="1"/>
    <col min="4" max="4" width="16.85546875" style="20" bestFit="1" customWidth="1"/>
    <col min="5" max="5" width="12.42578125" style="20" customWidth="1"/>
    <col min="6" max="7" width="11.140625" style="210" bestFit="1" customWidth="1"/>
    <col min="8" max="8" width="10.42578125" style="20" bestFit="1" customWidth="1"/>
    <col min="9" max="16384" width="9.140625" style="20"/>
  </cols>
  <sheetData>
    <row r="1" spans="1:8">
      <c r="A1" s="115" t="s">
        <v>232</v>
      </c>
      <c r="B1" s="116" t="s">
        <v>562</v>
      </c>
      <c r="C1" s="116" t="s">
        <v>581</v>
      </c>
      <c r="D1" s="133" t="s">
        <v>257</v>
      </c>
      <c r="E1" s="125" t="s">
        <v>328</v>
      </c>
      <c r="F1" s="209" t="s">
        <v>100</v>
      </c>
      <c r="G1" s="209" t="s">
        <v>308</v>
      </c>
      <c r="H1" s="21"/>
    </row>
    <row r="2" spans="1:8" ht="30">
      <c r="A2" s="139">
        <f>+Takasbank_DataFile_7_3!A2</f>
        <v>43830</v>
      </c>
      <c r="B2" s="121" t="s">
        <v>582</v>
      </c>
      <c r="C2" s="131" t="s">
        <v>642</v>
      </c>
      <c r="D2" s="125" t="s">
        <v>330</v>
      </c>
      <c r="E2" s="125" t="s">
        <v>648</v>
      </c>
      <c r="F2" s="167">
        <v>0</v>
      </c>
      <c r="G2" s="167">
        <v>0</v>
      </c>
      <c r="H2" s="22"/>
    </row>
    <row r="3" spans="1:8" ht="30">
      <c r="A3" s="139">
        <f>+Takasbank_DataFile_7_3!A3</f>
        <v>43830</v>
      </c>
      <c r="B3" s="121" t="s">
        <v>582</v>
      </c>
      <c r="C3" s="131" t="s">
        <v>643</v>
      </c>
      <c r="D3" s="131" t="s">
        <v>330</v>
      </c>
      <c r="E3" s="125" t="s">
        <v>648</v>
      </c>
      <c r="F3" s="167">
        <v>0</v>
      </c>
      <c r="G3" s="167">
        <v>0</v>
      </c>
    </row>
    <row r="4" spans="1:8" ht="30">
      <c r="A4" s="139">
        <f>+Takasbank_DataFile_7_3!A4</f>
        <v>43830</v>
      </c>
      <c r="B4" s="121" t="s">
        <v>582</v>
      </c>
      <c r="C4" s="131" t="s">
        <v>670</v>
      </c>
      <c r="D4" s="131" t="s">
        <v>330</v>
      </c>
      <c r="E4" s="125" t="s">
        <v>648</v>
      </c>
      <c r="F4" s="167">
        <v>0</v>
      </c>
      <c r="G4" s="167">
        <v>0</v>
      </c>
    </row>
    <row r="5" spans="1:8" ht="30">
      <c r="A5" s="139">
        <f>+Takasbank_DataFile_7_3!A5</f>
        <v>43830</v>
      </c>
      <c r="B5" s="121" t="s">
        <v>582</v>
      </c>
      <c r="C5" s="131" t="s">
        <v>668</v>
      </c>
      <c r="D5" s="131" t="s">
        <v>330</v>
      </c>
      <c r="E5" s="125" t="s">
        <v>648</v>
      </c>
      <c r="F5" s="167">
        <v>0</v>
      </c>
      <c r="G5" s="167">
        <v>0</v>
      </c>
    </row>
    <row r="6" spans="1:8" ht="30">
      <c r="A6" s="139">
        <f>+Takasbank_DataFile_7_3!A6</f>
        <v>43830</v>
      </c>
      <c r="B6" s="121" t="s">
        <v>582</v>
      </c>
      <c r="C6" s="131" t="s">
        <v>710</v>
      </c>
      <c r="D6" s="131" t="s">
        <v>330</v>
      </c>
      <c r="E6" s="125" t="s">
        <v>648</v>
      </c>
      <c r="F6" s="167">
        <v>0</v>
      </c>
      <c r="G6" s="167">
        <v>0</v>
      </c>
    </row>
    <row r="7" spans="1:8" ht="30">
      <c r="A7" s="139">
        <f>+Takasbank_DataFile_7_3!A7</f>
        <v>43830</v>
      </c>
      <c r="B7" s="121" t="s">
        <v>582</v>
      </c>
      <c r="C7" s="131" t="s">
        <v>711</v>
      </c>
      <c r="D7" s="131" t="s">
        <v>330</v>
      </c>
      <c r="E7" s="125" t="s">
        <v>648</v>
      </c>
      <c r="F7" s="167">
        <v>0</v>
      </c>
      <c r="G7" s="167">
        <v>0</v>
      </c>
    </row>
    <row r="8" spans="1:8" ht="30">
      <c r="A8" s="139">
        <f>+Takasbank_DataFile_7_3!A8</f>
        <v>43830</v>
      </c>
      <c r="B8" s="121" t="s">
        <v>582</v>
      </c>
      <c r="C8" s="131" t="s">
        <v>752</v>
      </c>
      <c r="D8" s="131" t="s">
        <v>330</v>
      </c>
      <c r="E8" s="125" t="s">
        <v>648</v>
      </c>
      <c r="F8" s="167"/>
      <c r="G8" s="167"/>
    </row>
    <row r="9" spans="1:8">
      <c r="A9" s="139">
        <f>+Takasbank_DataFile_7_3!A8</f>
        <v>43830</v>
      </c>
      <c r="B9" s="78" t="s">
        <v>410</v>
      </c>
      <c r="C9" s="78" t="s">
        <v>410</v>
      </c>
      <c r="D9" s="131" t="s">
        <v>330</v>
      </c>
      <c r="E9" s="125" t="s">
        <v>648</v>
      </c>
      <c r="F9" s="167">
        <v>0</v>
      </c>
      <c r="G9" s="167">
        <v>0</v>
      </c>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8"/>
  <sheetViews>
    <sheetView zoomScale="90" zoomScaleNormal="90" workbookViewId="0">
      <selection activeCell="I23" sqref="I23"/>
    </sheetView>
  </sheetViews>
  <sheetFormatPr defaultRowHeight="15"/>
  <cols>
    <col min="1" max="1" width="11.140625" bestFit="1" customWidth="1"/>
    <col min="2" max="2" width="16.5703125" style="78" customWidth="1"/>
    <col min="3" max="3" width="25.42578125" style="78" customWidth="1"/>
    <col min="4" max="4" width="19.85546875" customWidth="1"/>
    <col min="5" max="5" width="8.85546875" bestFit="1" customWidth="1"/>
  </cols>
  <sheetData>
    <row r="1" spans="1:5">
      <c r="A1" s="115" t="s">
        <v>232</v>
      </c>
      <c r="B1" s="116" t="s">
        <v>562</v>
      </c>
      <c r="C1" s="116" t="s">
        <v>581</v>
      </c>
      <c r="D1" s="117" t="s">
        <v>257</v>
      </c>
      <c r="E1" s="115" t="s">
        <v>102</v>
      </c>
    </row>
    <row r="2" spans="1:5">
      <c r="A2" s="139">
        <f>+Takasbank_DataFile_7_3a!A2</f>
        <v>43830</v>
      </c>
      <c r="B2" s="121" t="s">
        <v>582</v>
      </c>
      <c r="C2" s="131" t="s">
        <v>716</v>
      </c>
      <c r="D2" s="125" t="s">
        <v>714</v>
      </c>
      <c r="E2" s="167">
        <v>0</v>
      </c>
    </row>
    <row r="3" spans="1:5">
      <c r="A3" s="139">
        <f>+Takasbank_DataFile_7_3a!A3</f>
        <v>43830</v>
      </c>
      <c r="B3" s="121" t="s">
        <v>582</v>
      </c>
      <c r="C3" s="131" t="s">
        <v>643</v>
      </c>
      <c r="D3" s="125" t="s">
        <v>714</v>
      </c>
      <c r="E3" s="167">
        <v>0</v>
      </c>
    </row>
    <row r="4" spans="1:5">
      <c r="A4" s="139">
        <f>+Takasbank_DataFile_7_3a!A4</f>
        <v>43830</v>
      </c>
      <c r="B4" s="121" t="s">
        <v>582</v>
      </c>
      <c r="C4" s="131" t="s">
        <v>670</v>
      </c>
      <c r="D4" s="125" t="s">
        <v>714</v>
      </c>
      <c r="E4" s="167">
        <v>0</v>
      </c>
    </row>
    <row r="5" spans="1:5">
      <c r="A5" s="139">
        <f>+Takasbank_DataFile_7_3a!A5</f>
        <v>43830</v>
      </c>
      <c r="B5" s="121" t="s">
        <v>582</v>
      </c>
      <c r="C5" s="131" t="s">
        <v>668</v>
      </c>
      <c r="D5" s="125" t="s">
        <v>714</v>
      </c>
      <c r="E5" s="167">
        <v>0</v>
      </c>
    </row>
    <row r="6" spans="1:5">
      <c r="A6" s="139">
        <f>+Takasbank_DataFile_7_3a!A6</f>
        <v>43830</v>
      </c>
      <c r="B6" s="121" t="s">
        <v>582</v>
      </c>
      <c r="C6" s="131" t="s">
        <v>710</v>
      </c>
      <c r="D6" s="125" t="s">
        <v>714</v>
      </c>
      <c r="E6" s="167">
        <v>0</v>
      </c>
    </row>
    <row r="7" spans="1:5">
      <c r="A7" s="139">
        <f>+Takasbank_DataFile_7_3a!A7</f>
        <v>43830</v>
      </c>
      <c r="B7" s="121" t="s">
        <v>582</v>
      </c>
      <c r="C7" s="131" t="s">
        <v>711</v>
      </c>
      <c r="D7" s="125" t="s">
        <v>714</v>
      </c>
      <c r="E7" s="167">
        <v>0</v>
      </c>
    </row>
    <row r="8" spans="1:5">
      <c r="A8" s="139">
        <f>+Takasbank_DataFile_7_3a!A8</f>
        <v>43830</v>
      </c>
      <c r="B8" s="121" t="s">
        <v>582</v>
      </c>
      <c r="C8" s="131" t="s">
        <v>752</v>
      </c>
      <c r="D8" s="125" t="s">
        <v>714</v>
      </c>
      <c r="E8" s="167">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D20" sqref="D20"/>
    </sheetView>
  </sheetViews>
  <sheetFormatPr defaultRowHeight="15"/>
  <cols>
    <col min="1" max="1" width="11.140625" bestFit="1" customWidth="1"/>
    <col min="2" max="2" width="16.5703125" style="78" customWidth="1"/>
    <col min="3" max="3" width="24.140625" style="78" customWidth="1"/>
    <col min="4" max="4" width="19.42578125" customWidth="1"/>
    <col min="5" max="6" width="12.42578125" customWidth="1"/>
  </cols>
  <sheetData>
    <row r="1" spans="1:6">
      <c r="A1" s="17" t="s">
        <v>232</v>
      </c>
      <c r="B1" s="49" t="s">
        <v>562</v>
      </c>
      <c r="C1" s="49" t="s">
        <v>581</v>
      </c>
      <c r="D1" s="23" t="s">
        <v>257</v>
      </c>
      <c r="E1" t="s">
        <v>316</v>
      </c>
      <c r="F1" t="s">
        <v>177</v>
      </c>
    </row>
    <row r="2" spans="1:6">
      <c r="A2" s="113">
        <v>43830</v>
      </c>
      <c r="B2" s="114" t="s">
        <v>410</v>
      </c>
      <c r="C2" s="114" t="s">
        <v>410</v>
      </c>
      <c r="D2" s="126" t="s">
        <v>715</v>
      </c>
      <c r="E2" s="211">
        <v>1</v>
      </c>
      <c r="F2" s="212">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F5" sqref="F5"/>
    </sheetView>
  </sheetViews>
  <sheetFormatPr defaultColWidth="9.140625" defaultRowHeight="15"/>
  <cols>
    <col min="1" max="1" width="11.42578125" style="12" bestFit="1" customWidth="1"/>
    <col min="2" max="2" width="16.5703125" style="78" customWidth="1"/>
    <col min="3" max="3" width="24.140625" style="78" customWidth="1"/>
    <col min="4" max="5" width="11.42578125" style="12" customWidth="1"/>
    <col min="6" max="7" width="11" style="12" bestFit="1" customWidth="1"/>
    <col min="8" max="16384" width="9.140625" style="12"/>
  </cols>
  <sheetData>
    <row r="1" spans="1:7">
      <c r="A1" s="17" t="s">
        <v>232</v>
      </c>
      <c r="B1" s="49" t="s">
        <v>562</v>
      </c>
      <c r="C1" s="49" t="s">
        <v>581</v>
      </c>
      <c r="D1" s="17" t="s">
        <v>257</v>
      </c>
      <c r="E1" s="23" t="s">
        <v>328</v>
      </c>
      <c r="F1" s="13" t="s">
        <v>96</v>
      </c>
      <c r="G1" s="13" t="s">
        <v>97</v>
      </c>
    </row>
    <row r="2" spans="1:7">
      <c r="A2" s="113">
        <f>+Takasbank_DataFile_16_2!A2</f>
        <v>43830</v>
      </c>
      <c r="B2" s="114" t="s">
        <v>410</v>
      </c>
      <c r="C2" s="114" t="s">
        <v>410</v>
      </c>
      <c r="D2" s="127" t="s">
        <v>263</v>
      </c>
      <c r="E2" s="127" t="s">
        <v>686</v>
      </c>
      <c r="F2" s="213">
        <v>0</v>
      </c>
      <c r="G2" s="213">
        <v>0</v>
      </c>
    </row>
    <row r="3" spans="1:7">
      <c r="A3" s="113">
        <f>+A2</f>
        <v>43830</v>
      </c>
      <c r="B3" s="114" t="s">
        <v>410</v>
      </c>
      <c r="C3" s="114" t="s">
        <v>410</v>
      </c>
      <c r="D3" s="127" t="s">
        <v>264</v>
      </c>
      <c r="E3" s="127" t="s">
        <v>686</v>
      </c>
      <c r="F3" s="213">
        <v>0</v>
      </c>
      <c r="G3" s="213">
        <v>0</v>
      </c>
    </row>
    <row r="4" spans="1:7">
      <c r="A4" s="113">
        <f t="shared" ref="A4:A7" si="0">+A3</f>
        <v>43830</v>
      </c>
      <c r="B4" s="114" t="s">
        <v>410</v>
      </c>
      <c r="C4" s="114" t="s">
        <v>410</v>
      </c>
      <c r="D4" s="127" t="s">
        <v>265</v>
      </c>
      <c r="E4" s="127" t="s">
        <v>686</v>
      </c>
      <c r="F4" s="213">
        <v>0</v>
      </c>
      <c r="G4" s="213">
        <v>0</v>
      </c>
    </row>
    <row r="5" spans="1:7">
      <c r="A5" s="113">
        <f t="shared" si="0"/>
        <v>43830</v>
      </c>
      <c r="B5" s="114" t="s">
        <v>410</v>
      </c>
      <c r="C5" s="114" t="s">
        <v>410</v>
      </c>
      <c r="D5" s="127" t="s">
        <v>266</v>
      </c>
      <c r="E5" s="127" t="s">
        <v>686</v>
      </c>
      <c r="F5" s="213">
        <v>0</v>
      </c>
      <c r="G5" s="213">
        <v>0</v>
      </c>
    </row>
    <row r="6" spans="1:7">
      <c r="A6" s="113">
        <f t="shared" si="0"/>
        <v>43830</v>
      </c>
      <c r="B6" s="114" t="s">
        <v>410</v>
      </c>
      <c r="C6" s="114" t="s">
        <v>410</v>
      </c>
      <c r="D6" s="127" t="s">
        <v>267</v>
      </c>
      <c r="E6" s="127" t="s">
        <v>686</v>
      </c>
      <c r="F6" s="213">
        <v>0</v>
      </c>
      <c r="G6" s="213">
        <v>0</v>
      </c>
    </row>
    <row r="7" spans="1:7">
      <c r="A7" s="113">
        <f t="shared" si="0"/>
        <v>43830</v>
      </c>
      <c r="B7" s="114" t="s">
        <v>410</v>
      </c>
      <c r="C7" s="114" t="s">
        <v>410</v>
      </c>
      <c r="D7" s="127" t="s">
        <v>268</v>
      </c>
      <c r="E7" s="127" t="s">
        <v>686</v>
      </c>
      <c r="F7" s="213">
        <v>0</v>
      </c>
      <c r="G7" s="213">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workbookViewId="0">
      <selection activeCell="D4" sqref="D4"/>
    </sheetView>
  </sheetViews>
  <sheetFormatPr defaultColWidth="9.140625" defaultRowHeight="12.75"/>
  <cols>
    <col min="1" max="1" width="11" style="146" bestFit="1" customWidth="1"/>
    <col min="2" max="2" width="12.42578125" style="92" bestFit="1" customWidth="1"/>
    <col min="3" max="3" width="31.5703125" style="92" bestFit="1" customWidth="1"/>
    <col min="4" max="4" width="17.85546875" style="146" bestFit="1" customWidth="1"/>
    <col min="5" max="5" width="14.42578125" style="146" bestFit="1" customWidth="1"/>
    <col min="6" max="16384" width="9.140625" style="146"/>
  </cols>
  <sheetData>
    <row r="1" spans="1:6">
      <c r="A1" s="93" t="s">
        <v>232</v>
      </c>
      <c r="B1" s="144" t="s">
        <v>562</v>
      </c>
      <c r="C1" s="144" t="s">
        <v>581</v>
      </c>
      <c r="D1" s="93" t="s">
        <v>257</v>
      </c>
      <c r="E1" s="145" t="s">
        <v>181</v>
      </c>
    </row>
    <row r="2" spans="1:6">
      <c r="A2" s="147">
        <f>+Takasbank_DataFile_16_3!A2</f>
        <v>43830</v>
      </c>
      <c r="B2" s="92" t="s">
        <v>582</v>
      </c>
      <c r="C2" s="148" t="s">
        <v>687</v>
      </c>
      <c r="D2" s="148" t="s">
        <v>708</v>
      </c>
      <c r="E2" s="249">
        <v>0.37152777777777773</v>
      </c>
    </row>
    <row r="3" spans="1:6">
      <c r="A3" s="147">
        <f>+A2</f>
        <v>43830</v>
      </c>
      <c r="B3" s="92" t="s">
        <v>582</v>
      </c>
      <c r="C3" s="148" t="s">
        <v>688</v>
      </c>
      <c r="D3" s="148" t="s">
        <v>708</v>
      </c>
      <c r="E3" s="148">
        <v>0</v>
      </c>
    </row>
    <row r="4" spans="1:6">
      <c r="A4" s="147">
        <f t="shared" ref="A4:A9" si="0">+A3</f>
        <v>43830</v>
      </c>
      <c r="B4" s="92" t="s">
        <v>410</v>
      </c>
      <c r="C4" s="148" t="s">
        <v>689</v>
      </c>
      <c r="D4" s="148" t="s">
        <v>708</v>
      </c>
      <c r="E4" s="148">
        <v>0</v>
      </c>
      <c r="F4" s="149"/>
    </row>
    <row r="5" spans="1:6">
      <c r="A5" s="147">
        <f t="shared" si="0"/>
        <v>43830</v>
      </c>
      <c r="B5" s="92" t="s">
        <v>582</v>
      </c>
      <c r="C5" s="148" t="s">
        <v>744</v>
      </c>
      <c r="D5" s="148" t="s">
        <v>708</v>
      </c>
      <c r="E5" s="170">
        <v>0.46319444444444446</v>
      </c>
    </row>
    <row r="6" spans="1:6">
      <c r="A6" s="147">
        <f t="shared" si="0"/>
        <v>43830</v>
      </c>
      <c r="B6" s="92" t="s">
        <v>582</v>
      </c>
      <c r="C6" s="148" t="s">
        <v>745</v>
      </c>
      <c r="D6" s="148" t="s">
        <v>708</v>
      </c>
      <c r="E6" s="170">
        <v>0.57638888888888895</v>
      </c>
    </row>
    <row r="7" spans="1:6">
      <c r="A7" s="147">
        <f t="shared" si="0"/>
        <v>43830</v>
      </c>
      <c r="B7" s="92" t="s">
        <v>582</v>
      </c>
      <c r="C7" s="148" t="s">
        <v>746</v>
      </c>
      <c r="D7" s="148" t="s">
        <v>708</v>
      </c>
      <c r="E7" s="171">
        <v>0</v>
      </c>
    </row>
    <row r="8" spans="1:6">
      <c r="A8" s="147">
        <f t="shared" si="0"/>
        <v>43830</v>
      </c>
      <c r="B8" s="92" t="s">
        <v>582</v>
      </c>
      <c r="C8" s="148" t="s">
        <v>747</v>
      </c>
      <c r="D8" s="148" t="s">
        <v>708</v>
      </c>
      <c r="E8" s="171">
        <v>0</v>
      </c>
    </row>
    <row r="9" spans="1:6">
      <c r="A9" s="147">
        <f t="shared" si="0"/>
        <v>43830</v>
      </c>
      <c r="B9" s="92" t="s">
        <v>582</v>
      </c>
      <c r="C9" s="148" t="s">
        <v>756</v>
      </c>
      <c r="D9" s="148" t="s">
        <v>708</v>
      </c>
      <c r="E9" s="171">
        <v>0</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workbookViewId="0">
      <selection activeCell="C18" sqref="C18"/>
    </sheetView>
  </sheetViews>
  <sheetFormatPr defaultColWidth="9.140625" defaultRowHeight="15"/>
  <cols>
    <col min="1" max="1" width="11.140625" style="29" bestFit="1" customWidth="1"/>
    <col min="2" max="2" width="16.5703125" style="78" customWidth="1"/>
    <col min="3" max="3" width="24.140625" style="78" customWidth="1"/>
    <col min="4" max="4" width="18" style="29" customWidth="1"/>
    <col min="5" max="10" width="12.85546875" style="29" customWidth="1"/>
    <col min="11" max="16384" width="9.140625" style="29"/>
  </cols>
  <sheetData>
    <row r="1" spans="1:11">
      <c r="A1" s="29" t="s">
        <v>232</v>
      </c>
      <c r="B1" s="134" t="s">
        <v>562</v>
      </c>
      <c r="C1" s="134" t="s">
        <v>581</v>
      </c>
      <c r="D1" s="29" t="s">
        <v>257</v>
      </c>
      <c r="E1" s="158" t="s">
        <v>136</v>
      </c>
      <c r="F1" s="158" t="s">
        <v>137</v>
      </c>
      <c r="G1" s="158" t="s">
        <v>138</v>
      </c>
      <c r="H1" s="158" t="s">
        <v>184</v>
      </c>
      <c r="I1" s="158" t="s">
        <v>185</v>
      </c>
      <c r="J1" s="158" t="s">
        <v>186</v>
      </c>
      <c r="K1" s="21"/>
    </row>
    <row r="2" spans="1:11">
      <c r="A2" s="114">
        <f>+Takasbank_DataFile_17_3!A2</f>
        <v>43830</v>
      </c>
      <c r="B2" s="114" t="s">
        <v>582</v>
      </c>
      <c r="C2" s="114" t="s">
        <v>716</v>
      </c>
      <c r="D2" s="159" t="s">
        <v>299</v>
      </c>
      <c r="E2" s="191">
        <v>0.53802985540398029</v>
      </c>
      <c r="F2" s="191">
        <v>0.49817863597605672</v>
      </c>
      <c r="G2" s="191">
        <v>0.70290524411471544</v>
      </c>
      <c r="H2" s="191">
        <v>0.54042284971502386</v>
      </c>
      <c r="I2" s="191">
        <v>0.49626293213651812</v>
      </c>
      <c r="J2" s="191">
        <v>0.68139148707566211</v>
      </c>
    </row>
    <row r="3" spans="1:11">
      <c r="A3" s="114">
        <f>+A2</f>
        <v>43830</v>
      </c>
      <c r="B3" s="114" t="s">
        <v>582</v>
      </c>
      <c r="C3" s="114" t="s">
        <v>643</v>
      </c>
      <c r="D3" s="159" t="s">
        <v>299</v>
      </c>
      <c r="E3" s="191">
        <v>0.60806118268094833</v>
      </c>
      <c r="F3" s="191">
        <v>0.60254444109652461</v>
      </c>
      <c r="G3" s="191">
        <v>0.79945314639095688</v>
      </c>
      <c r="H3" s="191">
        <v>0.51397727820780315</v>
      </c>
      <c r="I3" s="191">
        <v>0.5035030055955606</v>
      </c>
      <c r="J3" s="191">
        <v>0.72316514631687057</v>
      </c>
    </row>
    <row r="4" spans="1:11">
      <c r="A4" s="114">
        <f t="shared" ref="A4:A15" si="0">+A3</f>
        <v>43830</v>
      </c>
      <c r="B4" s="114" t="s">
        <v>582</v>
      </c>
      <c r="C4" s="114" t="s">
        <v>644</v>
      </c>
      <c r="D4" s="159" t="s">
        <v>299</v>
      </c>
      <c r="E4" s="165"/>
      <c r="F4" s="191">
        <v>0</v>
      </c>
      <c r="G4" s="165">
        <v>0</v>
      </c>
      <c r="H4" s="165"/>
      <c r="I4" s="165"/>
      <c r="J4" s="165"/>
    </row>
    <row r="5" spans="1:11">
      <c r="A5" s="114">
        <f t="shared" si="0"/>
        <v>43830</v>
      </c>
      <c r="B5" s="114" t="s">
        <v>582</v>
      </c>
      <c r="C5" s="114" t="s">
        <v>645</v>
      </c>
      <c r="D5" s="159" t="s">
        <v>299</v>
      </c>
      <c r="E5" s="191">
        <v>0.39617091156751488</v>
      </c>
      <c r="F5" s="191">
        <v>0.35433071980902203</v>
      </c>
      <c r="G5" s="191">
        <v>0.57996406505634257</v>
      </c>
      <c r="H5" s="191">
        <v>0.38119506323392144</v>
      </c>
      <c r="I5" s="191">
        <v>0.33204383113655406</v>
      </c>
      <c r="J5" s="191">
        <v>0.52723786759712543</v>
      </c>
    </row>
    <row r="6" spans="1:11">
      <c r="A6" s="114">
        <f t="shared" si="0"/>
        <v>43830</v>
      </c>
      <c r="B6" s="114" t="s">
        <v>582</v>
      </c>
      <c r="C6" s="114" t="s">
        <v>646</v>
      </c>
      <c r="D6" s="159" t="s">
        <v>299</v>
      </c>
      <c r="E6" s="191">
        <v>0.75799880940033582</v>
      </c>
      <c r="F6" s="191">
        <v>0.74677969341919004</v>
      </c>
      <c r="G6" s="191">
        <v>0.71681628168508105</v>
      </c>
      <c r="H6" s="191">
        <v>0.98906698853015784</v>
      </c>
      <c r="I6" s="191">
        <v>0.98842097901389614</v>
      </c>
      <c r="J6" s="191">
        <v>0.99398203238407867</v>
      </c>
    </row>
    <row r="7" spans="1:11">
      <c r="A7" s="114">
        <f t="shared" si="0"/>
        <v>43830</v>
      </c>
      <c r="B7" s="114" t="s">
        <v>582</v>
      </c>
      <c r="C7" s="114" t="s">
        <v>690</v>
      </c>
      <c r="D7" s="159" t="s">
        <v>299</v>
      </c>
      <c r="E7" s="191">
        <v>0.88274891025985125</v>
      </c>
      <c r="F7" s="191">
        <v>0.88235438439183278</v>
      </c>
      <c r="G7" s="191">
        <v>0.97517973745434217</v>
      </c>
      <c r="H7" s="191">
        <v>0.96161811344639192</v>
      </c>
      <c r="I7" s="191">
        <v>0.96161811344639192</v>
      </c>
      <c r="J7" s="191">
        <v>0.99084975025837296</v>
      </c>
    </row>
    <row r="8" spans="1:11">
      <c r="A8" s="114">
        <f t="shared" si="0"/>
        <v>43830</v>
      </c>
      <c r="B8" s="114" t="s">
        <v>582</v>
      </c>
      <c r="C8" s="114" t="s">
        <v>752</v>
      </c>
      <c r="D8" s="159" t="s">
        <v>299</v>
      </c>
      <c r="E8" s="191">
        <v>0.84360000000000002</v>
      </c>
      <c r="F8" s="191">
        <v>0.84360000000000002</v>
      </c>
      <c r="G8" s="191">
        <v>1</v>
      </c>
      <c r="H8" s="191">
        <v>0.73716534118530019</v>
      </c>
      <c r="I8" s="191">
        <v>0.73716534118530019</v>
      </c>
      <c r="J8" s="191">
        <v>1</v>
      </c>
    </row>
    <row r="9" spans="1:11">
      <c r="A9" s="114">
        <f>+A7</f>
        <v>43830</v>
      </c>
      <c r="B9" s="114" t="s">
        <v>582</v>
      </c>
      <c r="C9" s="114" t="s">
        <v>716</v>
      </c>
      <c r="D9" s="159" t="s">
        <v>300</v>
      </c>
      <c r="E9" s="191">
        <v>0.553873974193967</v>
      </c>
      <c r="F9" s="191">
        <v>0.51656440119665881</v>
      </c>
      <c r="G9" s="191">
        <v>0.7164368330248948</v>
      </c>
      <c r="H9" s="191">
        <v>0.51263948560303485</v>
      </c>
      <c r="I9" s="191">
        <v>0.46527884651093887</v>
      </c>
      <c r="J9" s="191">
        <v>0.64460489151498002</v>
      </c>
    </row>
    <row r="10" spans="1:11">
      <c r="A10" s="114">
        <f t="shared" si="0"/>
        <v>43830</v>
      </c>
      <c r="B10" s="114" t="s">
        <v>582</v>
      </c>
      <c r="C10" s="114" t="s">
        <v>643</v>
      </c>
      <c r="D10" s="159" t="s">
        <v>300</v>
      </c>
      <c r="E10" s="191">
        <v>0.63453104947852412</v>
      </c>
      <c r="F10" s="191">
        <v>0.60254444109652461</v>
      </c>
      <c r="G10" s="191">
        <v>0.8187823147647455</v>
      </c>
      <c r="H10" s="191">
        <v>0.47552548360673541</v>
      </c>
      <c r="I10" s="191">
        <v>0.45965317269959632</v>
      </c>
      <c r="J10" s="191">
        <v>0.68335991177191946</v>
      </c>
    </row>
    <row r="11" spans="1:11">
      <c r="A11" s="114">
        <f t="shared" si="0"/>
        <v>43830</v>
      </c>
      <c r="B11" s="114" t="s">
        <v>582</v>
      </c>
      <c r="C11" s="114" t="s">
        <v>644</v>
      </c>
      <c r="D11" s="159" t="s">
        <v>300</v>
      </c>
      <c r="E11" s="165"/>
      <c r="F11" s="191">
        <v>0</v>
      </c>
      <c r="G11" s="165">
        <v>0</v>
      </c>
      <c r="H11" s="165"/>
      <c r="I11" s="165"/>
      <c r="J11" s="165"/>
    </row>
    <row r="12" spans="1:11">
      <c r="A12" s="114">
        <f t="shared" si="0"/>
        <v>43830</v>
      </c>
      <c r="B12" s="114" t="s">
        <v>582</v>
      </c>
      <c r="C12" s="114" t="s">
        <v>645</v>
      </c>
      <c r="D12" s="159" t="s">
        <v>300</v>
      </c>
      <c r="E12" s="191">
        <v>0.44567008390676227</v>
      </c>
      <c r="F12" s="191">
        <v>0.4132206301552514</v>
      </c>
      <c r="G12" s="191">
        <v>0.66621498109064237</v>
      </c>
      <c r="H12" s="191">
        <v>0.34691551080002198</v>
      </c>
      <c r="I12" s="191">
        <v>0.29537900199001632</v>
      </c>
      <c r="J12" s="191">
        <v>0.49255337914523212</v>
      </c>
    </row>
    <row r="13" spans="1:11">
      <c r="A13" s="114">
        <f t="shared" si="0"/>
        <v>43830</v>
      </c>
      <c r="B13" s="114" t="s">
        <v>582</v>
      </c>
      <c r="C13" s="114" t="s">
        <v>646</v>
      </c>
      <c r="D13" s="159" t="s">
        <v>300</v>
      </c>
      <c r="E13" s="191">
        <v>0.77995443326675895</v>
      </c>
      <c r="F13" s="191">
        <v>0.77122440489968247</v>
      </c>
      <c r="G13" s="191">
        <v>0.76702705183768771</v>
      </c>
      <c r="H13" s="191">
        <v>0.95865681480374532</v>
      </c>
      <c r="I13" s="191">
        <v>0.95405485149262637</v>
      </c>
      <c r="J13" s="191">
        <v>0.97239823565225747</v>
      </c>
    </row>
    <row r="14" spans="1:11">
      <c r="A14" s="114">
        <f t="shared" si="0"/>
        <v>43830</v>
      </c>
      <c r="B14" s="114" t="s">
        <v>582</v>
      </c>
      <c r="C14" s="114" t="s">
        <v>690</v>
      </c>
      <c r="D14" s="159" t="s">
        <v>300</v>
      </c>
      <c r="E14" s="191">
        <v>0.9326889271025196</v>
      </c>
      <c r="F14" s="191">
        <v>0.9326889271025196</v>
      </c>
      <c r="G14" s="191">
        <v>0.99452589860900131</v>
      </c>
      <c r="H14" s="191">
        <v>0.87944418064952112</v>
      </c>
      <c r="I14" s="191">
        <v>0.87944418064952112</v>
      </c>
      <c r="J14" s="191">
        <v>0.95769094357014151</v>
      </c>
    </row>
    <row r="15" spans="1:11">
      <c r="A15" s="114">
        <f t="shared" si="0"/>
        <v>43830</v>
      </c>
      <c r="B15" s="114" t="s">
        <v>582</v>
      </c>
      <c r="C15" s="114" t="s">
        <v>752</v>
      </c>
      <c r="D15" s="159" t="s">
        <v>300</v>
      </c>
      <c r="E15" s="263">
        <v>0.84360000000000002</v>
      </c>
      <c r="F15" s="263">
        <v>0.84360000000000002</v>
      </c>
      <c r="G15" s="263">
        <v>1</v>
      </c>
      <c r="H15" s="263">
        <v>0.94878994306254805</v>
      </c>
      <c r="I15" s="263">
        <v>0.94878994306254805</v>
      </c>
      <c r="J15" s="263">
        <v>1</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Q36" sqref="Q36"/>
    </sheetView>
  </sheetViews>
  <sheetFormatPr defaultRowHeight="15"/>
  <cols>
    <col min="1" max="1" width="11.140625" style="65" bestFit="1" customWidth="1"/>
    <col min="2" max="2" width="16.5703125" style="78" customWidth="1"/>
    <col min="3" max="3" width="24.140625" style="78" customWidth="1"/>
    <col min="4" max="4" width="8.42578125" style="65" bestFit="1" customWidth="1"/>
    <col min="5" max="5" width="8.85546875" style="65" bestFit="1" customWidth="1"/>
    <col min="6" max="8" width="11.42578125" style="65" customWidth="1"/>
    <col min="9" max="9" width="31.5703125" style="65" bestFit="1" customWidth="1"/>
    <col min="10" max="18" width="11.42578125" style="65" customWidth="1"/>
  </cols>
  <sheetData>
    <row r="1" spans="1:18">
      <c r="A1" s="65" t="s">
        <v>232</v>
      </c>
      <c r="B1" s="49" t="s">
        <v>562</v>
      </c>
      <c r="C1" s="49" t="s">
        <v>581</v>
      </c>
      <c r="D1" s="65" t="s">
        <v>449</v>
      </c>
      <c r="E1" s="65" t="s">
        <v>328</v>
      </c>
      <c r="F1" s="53" t="s">
        <v>192</v>
      </c>
      <c r="G1" s="53" t="s">
        <v>193</v>
      </c>
      <c r="H1" s="53" t="s">
        <v>435</v>
      </c>
      <c r="I1" s="53" t="s">
        <v>436</v>
      </c>
      <c r="J1" s="53" t="s">
        <v>437</v>
      </c>
      <c r="K1" s="53" t="s">
        <v>195</v>
      </c>
      <c r="L1" s="53" t="s">
        <v>196</v>
      </c>
      <c r="M1" s="53" t="s">
        <v>482</v>
      </c>
      <c r="N1" s="53" t="s">
        <v>483</v>
      </c>
      <c r="O1" s="53" t="s">
        <v>484</v>
      </c>
      <c r="P1" s="53" t="s">
        <v>485</v>
      </c>
      <c r="Q1" s="53" t="s">
        <v>197</v>
      </c>
      <c r="R1" s="53" t="s">
        <v>198</v>
      </c>
    </row>
    <row r="2" spans="1:18">
      <c r="A2" s="114">
        <f>+Takasbank_DataFile_18_2!A2</f>
        <v>43830</v>
      </c>
      <c r="B2" s="114" t="s">
        <v>410</v>
      </c>
      <c r="C2" s="114" t="s">
        <v>410</v>
      </c>
      <c r="D2" s="214" t="s">
        <v>479</v>
      </c>
      <c r="E2" s="214" t="s">
        <v>479</v>
      </c>
      <c r="F2" s="214" t="s">
        <v>479</v>
      </c>
      <c r="G2" s="214" t="s">
        <v>479</v>
      </c>
      <c r="H2" s="214" t="s">
        <v>479</v>
      </c>
      <c r="I2" s="215" t="s">
        <v>691</v>
      </c>
      <c r="J2" s="214" t="s">
        <v>479</v>
      </c>
      <c r="K2" s="214" t="s">
        <v>479</v>
      </c>
      <c r="L2" s="214" t="s">
        <v>479</v>
      </c>
      <c r="M2" s="214" t="s">
        <v>479</v>
      </c>
      <c r="N2" s="215" t="s">
        <v>486</v>
      </c>
      <c r="O2" s="214" t="s">
        <v>479</v>
      </c>
      <c r="P2" s="215" t="s">
        <v>486</v>
      </c>
      <c r="Q2" s="214" t="s">
        <v>479</v>
      </c>
      <c r="R2" s="214" t="s">
        <v>479</v>
      </c>
    </row>
    <row r="3" spans="1:18">
      <c r="A3" s="95"/>
      <c r="B3" s="92"/>
      <c r="C3" s="92"/>
      <c r="D3" s="95"/>
      <c r="E3" s="95"/>
      <c r="F3" s="95"/>
      <c r="G3" s="95"/>
      <c r="H3" s="95"/>
      <c r="I3" s="95"/>
      <c r="J3" s="95"/>
      <c r="K3" s="95"/>
      <c r="L3" s="95"/>
      <c r="M3" s="95"/>
      <c r="N3" s="95"/>
      <c r="O3" s="95"/>
      <c r="P3" s="95"/>
      <c r="Q3" s="95"/>
      <c r="R3" s="95"/>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H38" sqref="H38"/>
    </sheetView>
  </sheetViews>
  <sheetFormatPr defaultColWidth="9.140625" defaultRowHeight="15"/>
  <cols>
    <col min="1" max="1" width="11.140625" style="65" bestFit="1" customWidth="1"/>
    <col min="2" max="2" width="16.5703125" style="78" customWidth="1"/>
    <col min="3" max="3" width="19.42578125" style="78" customWidth="1"/>
    <col min="4" max="4" width="11.7109375" style="65" customWidth="1"/>
    <col min="5" max="5" width="19.42578125" style="65" bestFit="1" customWidth="1"/>
    <col min="6" max="6" width="8.85546875" style="65" bestFit="1" customWidth="1"/>
    <col min="7" max="7" width="11.5703125" style="65" customWidth="1"/>
    <col min="8" max="9" width="9.42578125" style="18" bestFit="1" customWidth="1"/>
    <col min="10" max="10" width="7.42578125" style="18" customWidth="1"/>
    <col min="11" max="12" width="11.42578125" style="18" customWidth="1"/>
    <col min="13" max="13" width="10.42578125" style="18" customWidth="1"/>
    <col min="14" max="16384" width="9.140625" style="18"/>
  </cols>
  <sheetData>
    <row r="1" spans="1:12">
      <c r="A1" s="51" t="s">
        <v>232</v>
      </c>
      <c r="B1" s="49" t="s">
        <v>562</v>
      </c>
      <c r="C1" s="49" t="s">
        <v>581</v>
      </c>
      <c r="D1" s="65" t="s">
        <v>449</v>
      </c>
      <c r="E1" s="17" t="s">
        <v>257</v>
      </c>
      <c r="F1" s="65" t="s">
        <v>328</v>
      </c>
      <c r="G1" s="53" t="s">
        <v>194</v>
      </c>
      <c r="H1" s="32"/>
      <c r="I1" s="32"/>
      <c r="J1" s="32"/>
      <c r="K1" s="32"/>
      <c r="L1" s="32"/>
    </row>
    <row r="2" spans="1:12">
      <c r="A2" s="129">
        <f>+Takasbank_DataFile_20a!A2</f>
        <v>43830</v>
      </c>
      <c r="B2" s="114" t="s">
        <v>410</v>
      </c>
      <c r="C2" s="114" t="s">
        <v>410</v>
      </c>
      <c r="D2" s="216" t="s">
        <v>479</v>
      </c>
      <c r="E2" s="216" t="s">
        <v>479</v>
      </c>
      <c r="F2" s="216" t="s">
        <v>479</v>
      </c>
      <c r="G2" s="216" t="s">
        <v>479</v>
      </c>
      <c r="H2" s="33"/>
      <c r="I2" s="33"/>
      <c r="J2" s="32"/>
      <c r="K2" s="32"/>
      <c r="L2" s="32"/>
    </row>
    <row r="3" spans="1:12">
      <c r="A3" s="95"/>
      <c r="B3" s="92"/>
      <c r="C3" s="92"/>
      <c r="D3" s="95"/>
      <c r="E3" s="95"/>
      <c r="F3" s="95"/>
      <c r="G3" s="95"/>
    </row>
    <row r="4" spans="1:12">
      <c r="A4" s="95"/>
      <c r="B4" s="92"/>
      <c r="C4" s="92"/>
      <c r="D4" s="95"/>
      <c r="E4" s="95"/>
      <c r="F4" s="95"/>
      <c r="G4" s="95"/>
    </row>
    <row r="5" spans="1:12">
      <c r="A5" s="95"/>
      <c r="B5" s="92"/>
      <c r="C5" s="92"/>
      <c r="D5" s="95"/>
      <c r="E5" s="95"/>
      <c r="F5" s="95"/>
      <c r="G5" s="95"/>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A35" sqref="A35"/>
    </sheetView>
  </sheetViews>
  <sheetFormatPr defaultColWidth="9.140625" defaultRowHeight="12"/>
  <cols>
    <col min="1" max="1" width="55.5703125" style="37" bestFit="1" customWidth="1"/>
    <col min="2" max="9" width="16" style="45" customWidth="1"/>
    <col min="10" max="16384" width="9.140625" style="37"/>
  </cols>
  <sheetData>
    <row r="1" spans="1:9" ht="12.75" thickBot="1">
      <c r="B1" s="270" t="s">
        <v>550</v>
      </c>
      <c r="C1" s="271"/>
      <c r="D1" s="270" t="s">
        <v>551</v>
      </c>
      <c r="E1" s="271"/>
      <c r="F1" s="270" t="s">
        <v>552</v>
      </c>
      <c r="G1" s="271"/>
      <c r="H1" s="270" t="s">
        <v>553</v>
      </c>
      <c r="I1" s="271"/>
    </row>
    <row r="2" spans="1:9" ht="12.75" thickBot="1">
      <c r="A2" s="38" t="s">
        <v>492</v>
      </c>
      <c r="B2" s="47" t="s">
        <v>545</v>
      </c>
      <c r="C2" s="36" t="s">
        <v>546</v>
      </c>
      <c r="D2" s="47" t="s">
        <v>545</v>
      </c>
      <c r="E2" s="36" t="s">
        <v>546</v>
      </c>
      <c r="F2" s="47" t="s">
        <v>545</v>
      </c>
      <c r="G2" s="36" t="s">
        <v>546</v>
      </c>
      <c r="H2" s="47" t="s">
        <v>545</v>
      </c>
      <c r="I2" s="36" t="s">
        <v>546</v>
      </c>
    </row>
    <row r="3" spans="1:9" ht="12.75" thickBot="1">
      <c r="A3" s="39" t="s">
        <v>493</v>
      </c>
      <c r="B3" s="43" t="s">
        <v>554</v>
      </c>
      <c r="C3" s="43" t="s">
        <v>554</v>
      </c>
      <c r="D3" s="42" t="s">
        <v>555</v>
      </c>
      <c r="E3" s="42" t="s">
        <v>555</v>
      </c>
      <c r="F3" s="42" t="s">
        <v>556</v>
      </c>
      <c r="G3" s="42" t="s">
        <v>556</v>
      </c>
      <c r="H3" s="42" t="s">
        <v>557</v>
      </c>
      <c r="I3" s="42" t="s">
        <v>557</v>
      </c>
    </row>
    <row r="4" spans="1:9" ht="12.75" thickBot="1">
      <c r="A4" s="39" t="s">
        <v>494</v>
      </c>
      <c r="B4" s="43" t="s">
        <v>554</v>
      </c>
      <c r="C4" s="43" t="s">
        <v>554</v>
      </c>
      <c r="D4" s="42" t="s">
        <v>555</v>
      </c>
      <c r="E4" s="42" t="s">
        <v>555</v>
      </c>
      <c r="F4" s="42" t="s">
        <v>556</v>
      </c>
      <c r="G4" s="42" t="s">
        <v>556</v>
      </c>
      <c r="H4" s="42" t="s">
        <v>557</v>
      </c>
      <c r="I4" s="42" t="s">
        <v>557</v>
      </c>
    </row>
    <row r="5" spans="1:9" ht="12.75" thickBot="1">
      <c r="A5" s="39" t="s">
        <v>495</v>
      </c>
      <c r="B5" s="43" t="s">
        <v>554</v>
      </c>
      <c r="C5" s="43" t="s">
        <v>554</v>
      </c>
      <c r="D5" s="42" t="s">
        <v>555</v>
      </c>
      <c r="E5" s="42" t="s">
        <v>555</v>
      </c>
      <c r="F5" s="42" t="s">
        <v>556</v>
      </c>
      <c r="G5" s="42" t="s">
        <v>556</v>
      </c>
      <c r="H5" s="42" t="s">
        <v>557</v>
      </c>
      <c r="I5" s="42" t="s">
        <v>557</v>
      </c>
    </row>
    <row r="6" spans="1:9" ht="12.75" thickBot="1">
      <c r="A6" s="39" t="s">
        <v>496</v>
      </c>
      <c r="B6" s="43" t="s">
        <v>558</v>
      </c>
      <c r="C6" s="43" t="s">
        <v>554</v>
      </c>
      <c r="D6" s="43" t="s">
        <v>559</v>
      </c>
      <c r="E6" s="43" t="s">
        <v>555</v>
      </c>
      <c r="F6" s="43" t="s">
        <v>560</v>
      </c>
      <c r="G6" s="43" t="s">
        <v>556</v>
      </c>
      <c r="H6" s="43" t="s">
        <v>561</v>
      </c>
      <c r="I6" s="42" t="s">
        <v>557</v>
      </c>
    </row>
    <row r="7" spans="1:9" ht="12.75" thickBot="1">
      <c r="A7" s="40" t="s">
        <v>497</v>
      </c>
      <c r="B7" s="44" t="s">
        <v>479</v>
      </c>
      <c r="C7" s="44" t="s">
        <v>479</v>
      </c>
      <c r="D7" s="44" t="s">
        <v>479</v>
      </c>
      <c r="E7" s="44" t="s">
        <v>479</v>
      </c>
      <c r="F7" s="44" t="s">
        <v>479</v>
      </c>
      <c r="G7" s="44" t="s">
        <v>479</v>
      </c>
      <c r="H7" s="44" t="s">
        <v>479</v>
      </c>
      <c r="I7" s="44" t="s">
        <v>479</v>
      </c>
    </row>
    <row r="8" spans="1:9" ht="12.75" thickBot="1">
      <c r="A8" s="40" t="s">
        <v>498</v>
      </c>
      <c r="B8" s="44" t="s">
        <v>479</v>
      </c>
      <c r="C8" s="44" t="s">
        <v>479</v>
      </c>
      <c r="D8" s="44" t="s">
        <v>479</v>
      </c>
      <c r="E8" s="44" t="s">
        <v>479</v>
      </c>
      <c r="F8" s="44" t="s">
        <v>479</v>
      </c>
      <c r="G8" s="44" t="s">
        <v>479</v>
      </c>
      <c r="H8" s="44" t="s">
        <v>479</v>
      </c>
      <c r="I8" s="44" t="s">
        <v>479</v>
      </c>
    </row>
    <row r="9" spans="1:9" ht="12.75" thickBot="1">
      <c r="A9" s="39" t="s">
        <v>499</v>
      </c>
      <c r="B9" s="43" t="s">
        <v>561</v>
      </c>
      <c r="C9" s="43" t="s">
        <v>554</v>
      </c>
      <c r="D9" s="42" t="s">
        <v>558</v>
      </c>
      <c r="E9" s="42" t="s">
        <v>555</v>
      </c>
      <c r="F9" s="43" t="s">
        <v>559</v>
      </c>
      <c r="G9" s="42" t="s">
        <v>556</v>
      </c>
      <c r="H9" s="43" t="s">
        <v>560</v>
      </c>
      <c r="I9" s="42" t="s">
        <v>557</v>
      </c>
    </row>
    <row r="10" spans="1:9" ht="12.75" thickBot="1">
      <c r="A10" s="39" t="s">
        <v>500</v>
      </c>
      <c r="B10" s="43" t="s">
        <v>554</v>
      </c>
      <c r="C10" s="43" t="s">
        <v>554</v>
      </c>
      <c r="D10" s="42" t="s">
        <v>555</v>
      </c>
      <c r="E10" s="42" t="s">
        <v>555</v>
      </c>
      <c r="F10" s="42" t="s">
        <v>556</v>
      </c>
      <c r="G10" s="42" t="s">
        <v>556</v>
      </c>
      <c r="H10" s="42" t="s">
        <v>557</v>
      </c>
      <c r="I10" s="42" t="s">
        <v>557</v>
      </c>
    </row>
    <row r="11" spans="1:9" ht="12.75" thickBot="1">
      <c r="A11" s="39" t="s">
        <v>501</v>
      </c>
      <c r="B11" s="43" t="s">
        <v>554</v>
      </c>
      <c r="C11" s="43" t="s">
        <v>554</v>
      </c>
      <c r="D11" s="42" t="s">
        <v>555</v>
      </c>
      <c r="E11" s="42" t="s">
        <v>555</v>
      </c>
      <c r="F11" s="42" t="s">
        <v>556</v>
      </c>
      <c r="G11" s="42" t="s">
        <v>556</v>
      </c>
      <c r="H11" s="42" t="s">
        <v>557</v>
      </c>
      <c r="I11" s="42" t="s">
        <v>557</v>
      </c>
    </row>
    <row r="12" spans="1:9" ht="12.75" thickBot="1">
      <c r="A12" s="40" t="s">
        <v>502</v>
      </c>
      <c r="B12" s="44" t="s">
        <v>479</v>
      </c>
      <c r="C12" s="44" t="s">
        <v>479</v>
      </c>
      <c r="D12" s="44" t="s">
        <v>479</v>
      </c>
      <c r="E12" s="44" t="s">
        <v>479</v>
      </c>
      <c r="F12" s="44" t="s">
        <v>479</v>
      </c>
      <c r="G12" s="44" t="s">
        <v>479</v>
      </c>
      <c r="H12" s="44" t="s">
        <v>479</v>
      </c>
      <c r="I12" s="44" t="s">
        <v>479</v>
      </c>
    </row>
    <row r="13" spans="1:9" ht="12.75" thickBot="1">
      <c r="A13" s="39" t="s">
        <v>503</v>
      </c>
      <c r="B13" s="43" t="s">
        <v>554</v>
      </c>
      <c r="C13" s="43" t="s">
        <v>554</v>
      </c>
      <c r="D13" s="42" t="s">
        <v>555</v>
      </c>
      <c r="E13" s="42" t="s">
        <v>555</v>
      </c>
      <c r="F13" s="42" t="s">
        <v>556</v>
      </c>
      <c r="G13" s="42" t="s">
        <v>556</v>
      </c>
      <c r="H13" s="42" t="s">
        <v>557</v>
      </c>
      <c r="I13" s="42" t="s">
        <v>557</v>
      </c>
    </row>
    <row r="14" spans="1:9" ht="12.75" thickBot="1">
      <c r="A14" s="41" t="s">
        <v>504</v>
      </c>
      <c r="B14" s="43" t="s">
        <v>558</v>
      </c>
      <c r="C14" s="43" t="s">
        <v>554</v>
      </c>
      <c r="D14" s="43" t="s">
        <v>559</v>
      </c>
      <c r="E14" s="43" t="s">
        <v>555</v>
      </c>
      <c r="F14" s="43" t="s">
        <v>560</v>
      </c>
      <c r="G14" s="43" t="s">
        <v>556</v>
      </c>
      <c r="H14" s="43" t="s">
        <v>561</v>
      </c>
      <c r="I14" s="43" t="s">
        <v>557</v>
      </c>
    </row>
    <row r="15" spans="1:9" ht="12.75" thickBot="1">
      <c r="A15" s="39" t="s">
        <v>505</v>
      </c>
      <c r="B15" s="43" t="s">
        <v>561</v>
      </c>
      <c r="C15" s="43" t="s">
        <v>554</v>
      </c>
      <c r="D15" s="43" t="s">
        <v>558</v>
      </c>
      <c r="E15" s="43" t="s">
        <v>555</v>
      </c>
      <c r="F15" s="43" t="s">
        <v>559</v>
      </c>
      <c r="G15" s="43" t="s">
        <v>556</v>
      </c>
      <c r="H15" s="43" t="s">
        <v>560</v>
      </c>
      <c r="I15" s="42" t="s">
        <v>557</v>
      </c>
    </row>
    <row r="16" spans="1:9" ht="12.75" thickBot="1">
      <c r="A16" s="39" t="s">
        <v>506</v>
      </c>
      <c r="B16" s="43" t="s">
        <v>561</v>
      </c>
      <c r="C16" s="43" t="s">
        <v>554</v>
      </c>
      <c r="D16" s="43" t="s">
        <v>558</v>
      </c>
      <c r="E16" s="43" t="s">
        <v>555</v>
      </c>
      <c r="F16" s="43" t="s">
        <v>559</v>
      </c>
      <c r="G16" s="43" t="s">
        <v>556</v>
      </c>
      <c r="H16" s="43" t="s">
        <v>560</v>
      </c>
      <c r="I16" s="42" t="s">
        <v>557</v>
      </c>
    </row>
    <row r="17" spans="1:9" ht="12.75" thickBot="1">
      <c r="A17" s="39" t="s">
        <v>507</v>
      </c>
      <c r="B17" s="43" t="s">
        <v>561</v>
      </c>
      <c r="C17" s="43" t="s">
        <v>554</v>
      </c>
      <c r="D17" s="42" t="s">
        <v>558</v>
      </c>
      <c r="E17" s="42" t="s">
        <v>555</v>
      </c>
      <c r="F17" s="43" t="s">
        <v>559</v>
      </c>
      <c r="G17" s="42" t="s">
        <v>556</v>
      </c>
      <c r="H17" s="43" t="s">
        <v>560</v>
      </c>
      <c r="I17" s="42" t="s">
        <v>557</v>
      </c>
    </row>
    <row r="18" spans="1:9" ht="12.75" thickBot="1">
      <c r="A18" s="41" t="s">
        <v>508</v>
      </c>
      <c r="B18" s="43" t="s">
        <v>554</v>
      </c>
      <c r="C18" s="43" t="s">
        <v>554</v>
      </c>
      <c r="D18" s="43" t="s">
        <v>555</v>
      </c>
      <c r="E18" s="43" t="s">
        <v>555</v>
      </c>
      <c r="F18" s="43" t="s">
        <v>556</v>
      </c>
      <c r="G18" s="43" t="s">
        <v>556</v>
      </c>
      <c r="H18" s="43" t="s">
        <v>557</v>
      </c>
      <c r="I18" s="43" t="s">
        <v>557</v>
      </c>
    </row>
    <row r="19" spans="1:9" ht="12.75" thickBot="1">
      <c r="A19" s="40" t="s">
        <v>509</v>
      </c>
      <c r="B19" s="44" t="s">
        <v>479</v>
      </c>
      <c r="C19" s="44" t="s">
        <v>479</v>
      </c>
      <c r="D19" s="44" t="s">
        <v>479</v>
      </c>
      <c r="E19" s="44" t="s">
        <v>479</v>
      </c>
      <c r="F19" s="44" t="s">
        <v>479</v>
      </c>
      <c r="G19" s="44" t="s">
        <v>479</v>
      </c>
      <c r="H19" s="44" t="s">
        <v>479</v>
      </c>
      <c r="I19" s="44" t="s">
        <v>479</v>
      </c>
    </row>
    <row r="20" spans="1:9" ht="12.75" thickBot="1">
      <c r="A20" s="41" t="s">
        <v>510</v>
      </c>
      <c r="B20" s="43" t="s">
        <v>558</v>
      </c>
      <c r="C20" s="43" t="s">
        <v>554</v>
      </c>
      <c r="D20" s="43" t="s">
        <v>559</v>
      </c>
      <c r="E20" s="43" t="s">
        <v>555</v>
      </c>
      <c r="F20" s="43" t="s">
        <v>560</v>
      </c>
      <c r="G20" s="43" t="s">
        <v>556</v>
      </c>
      <c r="H20" s="43" t="s">
        <v>561</v>
      </c>
      <c r="I20" s="43" t="s">
        <v>557</v>
      </c>
    </row>
    <row r="21" spans="1:9" ht="12.75" thickBot="1">
      <c r="A21" s="40" t="s">
        <v>511</v>
      </c>
      <c r="B21" s="44" t="s">
        <v>479</v>
      </c>
      <c r="C21" s="44" t="s">
        <v>479</v>
      </c>
      <c r="D21" s="44" t="s">
        <v>479</v>
      </c>
      <c r="E21" s="44" t="s">
        <v>479</v>
      </c>
      <c r="F21" s="44" t="s">
        <v>479</v>
      </c>
      <c r="G21" s="44" t="s">
        <v>479</v>
      </c>
      <c r="H21" s="44" t="s">
        <v>479</v>
      </c>
      <c r="I21" s="44" t="s">
        <v>479</v>
      </c>
    </row>
    <row r="22" spans="1:9" ht="12.75" thickBot="1">
      <c r="A22" s="40" t="s">
        <v>512</v>
      </c>
      <c r="B22" s="44" t="s">
        <v>479</v>
      </c>
      <c r="C22" s="44" t="s">
        <v>479</v>
      </c>
      <c r="D22" s="44" t="s">
        <v>479</v>
      </c>
      <c r="E22" s="44" t="s">
        <v>479</v>
      </c>
      <c r="F22" s="44" t="s">
        <v>479</v>
      </c>
      <c r="G22" s="44" t="s">
        <v>479</v>
      </c>
      <c r="H22" s="44" t="s">
        <v>479</v>
      </c>
      <c r="I22" s="44" t="s">
        <v>479</v>
      </c>
    </row>
    <row r="23" spans="1:9" ht="12.75" thickBot="1">
      <c r="A23" s="39" t="s">
        <v>513</v>
      </c>
      <c r="B23" s="43" t="s">
        <v>561</v>
      </c>
      <c r="C23" s="43" t="s">
        <v>554</v>
      </c>
      <c r="D23" s="42" t="s">
        <v>558</v>
      </c>
      <c r="E23" s="42" t="s">
        <v>555</v>
      </c>
      <c r="F23" s="43" t="s">
        <v>559</v>
      </c>
      <c r="G23" s="42" t="s">
        <v>556</v>
      </c>
      <c r="H23" s="43" t="s">
        <v>560</v>
      </c>
      <c r="I23" s="42" t="s">
        <v>557</v>
      </c>
    </row>
    <row r="24" spans="1:9" ht="12.75" thickBot="1">
      <c r="A24" s="39" t="s">
        <v>514</v>
      </c>
      <c r="B24" s="43" t="s">
        <v>554</v>
      </c>
      <c r="C24" s="43" t="s">
        <v>554</v>
      </c>
      <c r="D24" s="42" t="s">
        <v>555</v>
      </c>
      <c r="E24" s="42" t="s">
        <v>555</v>
      </c>
      <c r="F24" s="42" t="s">
        <v>556</v>
      </c>
      <c r="G24" s="42" t="s">
        <v>556</v>
      </c>
      <c r="H24" s="42" t="s">
        <v>557</v>
      </c>
      <c r="I24" s="42" t="s">
        <v>557</v>
      </c>
    </row>
    <row r="25" spans="1:9" ht="24.75" thickBot="1">
      <c r="A25" s="39" t="s">
        <v>515</v>
      </c>
      <c r="B25" s="43" t="s">
        <v>596</v>
      </c>
      <c r="C25" s="43" t="s">
        <v>554</v>
      </c>
      <c r="D25" s="42" t="s">
        <v>597</v>
      </c>
      <c r="E25" s="42" t="s">
        <v>555</v>
      </c>
      <c r="F25" s="42" t="s">
        <v>599</v>
      </c>
      <c r="G25" s="42" t="s">
        <v>556</v>
      </c>
      <c r="H25" s="42" t="s">
        <v>598</v>
      </c>
      <c r="I25" s="42" t="s">
        <v>557</v>
      </c>
    </row>
    <row r="26" spans="1:9" ht="12.75" thickBot="1">
      <c r="A26" s="39" t="s">
        <v>516</v>
      </c>
      <c r="B26" s="43" t="s">
        <v>554</v>
      </c>
      <c r="C26" s="43" t="s">
        <v>554</v>
      </c>
      <c r="D26" s="42" t="s">
        <v>555</v>
      </c>
      <c r="E26" s="42" t="s">
        <v>555</v>
      </c>
      <c r="F26" s="42" t="s">
        <v>556</v>
      </c>
      <c r="G26" s="42" t="s">
        <v>556</v>
      </c>
      <c r="H26" s="42" t="s">
        <v>557</v>
      </c>
      <c r="I26" s="42" t="s">
        <v>557</v>
      </c>
    </row>
    <row r="27" spans="1:9" ht="12.75" thickBot="1">
      <c r="A27" s="39" t="s">
        <v>517</v>
      </c>
      <c r="B27" s="43" t="s">
        <v>554</v>
      </c>
      <c r="C27" s="43" t="s">
        <v>554</v>
      </c>
      <c r="D27" s="42" t="s">
        <v>555</v>
      </c>
      <c r="E27" s="42" t="s">
        <v>555</v>
      </c>
      <c r="F27" s="42" t="s">
        <v>556</v>
      </c>
      <c r="G27" s="42" t="s">
        <v>556</v>
      </c>
      <c r="H27" s="42" t="s">
        <v>557</v>
      </c>
      <c r="I27" s="42" t="s">
        <v>557</v>
      </c>
    </row>
    <row r="28" spans="1:9" ht="12.75" thickBot="1">
      <c r="A28" s="39" t="s">
        <v>518</v>
      </c>
      <c r="B28" s="43" t="s">
        <v>554</v>
      </c>
      <c r="C28" s="43" t="s">
        <v>554</v>
      </c>
      <c r="D28" s="42" t="s">
        <v>555</v>
      </c>
      <c r="E28" s="42" t="s">
        <v>555</v>
      </c>
      <c r="F28" s="42" t="s">
        <v>556</v>
      </c>
      <c r="G28" s="42" t="s">
        <v>556</v>
      </c>
      <c r="H28" s="42" t="s">
        <v>557</v>
      </c>
      <c r="I28" s="42" t="s">
        <v>557</v>
      </c>
    </row>
    <row r="29" spans="1:9" ht="12.75" thickBot="1">
      <c r="A29" s="39" t="s">
        <v>519</v>
      </c>
      <c r="B29" s="43" t="s">
        <v>554</v>
      </c>
      <c r="C29" s="43" t="s">
        <v>554</v>
      </c>
      <c r="D29" s="42" t="s">
        <v>555</v>
      </c>
      <c r="E29" s="42" t="s">
        <v>555</v>
      </c>
      <c r="F29" s="42" t="s">
        <v>556</v>
      </c>
      <c r="G29" s="42" t="s">
        <v>556</v>
      </c>
      <c r="H29" s="42" t="s">
        <v>557</v>
      </c>
      <c r="I29" s="42" t="s">
        <v>557</v>
      </c>
    </row>
    <row r="30" spans="1:9" ht="12.75" thickBot="1">
      <c r="A30" s="39" t="s">
        <v>520</v>
      </c>
      <c r="B30" s="43" t="s">
        <v>554</v>
      </c>
      <c r="C30" s="43" t="s">
        <v>554</v>
      </c>
      <c r="D30" s="42" t="s">
        <v>555</v>
      </c>
      <c r="E30" s="42" t="s">
        <v>555</v>
      </c>
      <c r="F30" s="42" t="s">
        <v>556</v>
      </c>
      <c r="G30" s="42" t="s">
        <v>556</v>
      </c>
      <c r="H30" s="42" t="s">
        <v>557</v>
      </c>
      <c r="I30" s="42" t="s">
        <v>557</v>
      </c>
    </row>
    <row r="31" spans="1:9" ht="12.75" thickBot="1">
      <c r="A31" s="40" t="s">
        <v>521</v>
      </c>
      <c r="B31" s="44" t="s">
        <v>479</v>
      </c>
      <c r="C31" s="44" t="s">
        <v>479</v>
      </c>
      <c r="D31" s="44" t="s">
        <v>479</v>
      </c>
      <c r="E31" s="44" t="s">
        <v>479</v>
      </c>
      <c r="F31" s="44" t="s">
        <v>479</v>
      </c>
      <c r="G31" s="44" t="s">
        <v>479</v>
      </c>
      <c r="H31" s="44" t="s">
        <v>479</v>
      </c>
      <c r="I31" s="44" t="s">
        <v>479</v>
      </c>
    </row>
    <row r="32" spans="1:9" ht="12.75" thickBot="1">
      <c r="A32" s="39" t="s">
        <v>522</v>
      </c>
      <c r="B32" s="43" t="s">
        <v>558</v>
      </c>
      <c r="C32" s="43" t="s">
        <v>554</v>
      </c>
      <c r="D32" s="43" t="s">
        <v>559</v>
      </c>
      <c r="E32" s="43" t="s">
        <v>555</v>
      </c>
      <c r="F32" s="43" t="s">
        <v>560</v>
      </c>
      <c r="G32" s="43" t="s">
        <v>556</v>
      </c>
      <c r="H32" s="43" t="s">
        <v>561</v>
      </c>
      <c r="I32" s="42" t="s">
        <v>557</v>
      </c>
    </row>
    <row r="33" spans="1:9" ht="12.75" thickBot="1">
      <c r="A33" s="39" t="s">
        <v>523</v>
      </c>
      <c r="B33" s="43" t="s">
        <v>558</v>
      </c>
      <c r="C33" s="43" t="s">
        <v>554</v>
      </c>
      <c r="D33" s="43" t="s">
        <v>559</v>
      </c>
      <c r="E33" s="43" t="s">
        <v>555</v>
      </c>
      <c r="F33" s="43" t="s">
        <v>560</v>
      </c>
      <c r="G33" s="43" t="s">
        <v>556</v>
      </c>
      <c r="H33" s="43" t="s">
        <v>561</v>
      </c>
      <c r="I33" s="42" t="s">
        <v>557</v>
      </c>
    </row>
    <row r="34" spans="1:9" ht="12.75" thickBot="1">
      <c r="A34" s="40" t="s">
        <v>524</v>
      </c>
      <c r="B34" s="44" t="s">
        <v>479</v>
      </c>
      <c r="C34" s="44" t="s">
        <v>479</v>
      </c>
      <c r="D34" s="44" t="s">
        <v>479</v>
      </c>
      <c r="E34" s="44" t="s">
        <v>479</v>
      </c>
      <c r="F34" s="44" t="s">
        <v>479</v>
      </c>
      <c r="G34" s="44" t="s">
        <v>479</v>
      </c>
      <c r="H34" s="44" t="s">
        <v>479</v>
      </c>
      <c r="I34" s="44" t="s">
        <v>479</v>
      </c>
    </row>
    <row r="35" spans="1:9" ht="12.75" thickBot="1">
      <c r="A35" s="39" t="s">
        <v>525</v>
      </c>
      <c r="B35" s="43" t="s">
        <v>554</v>
      </c>
      <c r="C35" s="43" t="s">
        <v>554</v>
      </c>
      <c r="D35" s="42" t="s">
        <v>555</v>
      </c>
      <c r="E35" s="42" t="s">
        <v>555</v>
      </c>
      <c r="F35" s="42" t="s">
        <v>556</v>
      </c>
      <c r="G35" s="42" t="s">
        <v>556</v>
      </c>
      <c r="H35" s="43" t="s">
        <v>557</v>
      </c>
      <c r="I35" s="42" t="s">
        <v>557</v>
      </c>
    </row>
    <row r="36" spans="1:9" ht="12.75" thickBot="1">
      <c r="A36" s="39" t="s">
        <v>526</v>
      </c>
      <c r="B36" s="43" t="s">
        <v>561</v>
      </c>
      <c r="C36" s="43" t="s">
        <v>554</v>
      </c>
      <c r="D36" s="42" t="s">
        <v>558</v>
      </c>
      <c r="E36" s="42" t="s">
        <v>555</v>
      </c>
      <c r="F36" s="43" t="s">
        <v>559</v>
      </c>
      <c r="G36" s="42" t="s">
        <v>556</v>
      </c>
      <c r="H36" s="43" t="s">
        <v>560</v>
      </c>
      <c r="I36" s="42" t="s">
        <v>557</v>
      </c>
    </row>
    <row r="37" spans="1:9" ht="12.75" thickBot="1">
      <c r="A37" s="39" t="s">
        <v>527</v>
      </c>
      <c r="B37" s="43" t="s">
        <v>561</v>
      </c>
      <c r="C37" s="43" t="s">
        <v>554</v>
      </c>
      <c r="D37" s="42" t="s">
        <v>558</v>
      </c>
      <c r="E37" s="42" t="s">
        <v>555</v>
      </c>
      <c r="F37" s="43" t="s">
        <v>559</v>
      </c>
      <c r="G37" s="42" t="s">
        <v>556</v>
      </c>
      <c r="H37" s="43" t="s">
        <v>560</v>
      </c>
      <c r="I37" s="42" t="s">
        <v>557</v>
      </c>
    </row>
    <row r="38" spans="1:9" ht="12.75" thickBot="1">
      <c r="A38" s="39" t="s">
        <v>528</v>
      </c>
      <c r="B38" s="43" t="s">
        <v>561</v>
      </c>
      <c r="C38" s="43" t="s">
        <v>554</v>
      </c>
      <c r="D38" s="42" t="s">
        <v>558</v>
      </c>
      <c r="E38" s="42" t="s">
        <v>555</v>
      </c>
      <c r="F38" s="43" t="s">
        <v>559</v>
      </c>
      <c r="G38" s="42" t="s">
        <v>556</v>
      </c>
      <c r="H38" s="43" t="s">
        <v>560</v>
      </c>
      <c r="I38" s="42" t="s">
        <v>557</v>
      </c>
    </row>
    <row r="39" spans="1:9" ht="12.75" thickBot="1">
      <c r="A39" s="39" t="s">
        <v>529</v>
      </c>
      <c r="B39" s="43" t="s">
        <v>561</v>
      </c>
      <c r="C39" s="43" t="s">
        <v>554</v>
      </c>
      <c r="D39" s="42" t="s">
        <v>558</v>
      </c>
      <c r="E39" s="42" t="s">
        <v>555</v>
      </c>
      <c r="F39" s="43" t="s">
        <v>559</v>
      </c>
      <c r="G39" s="42" t="s">
        <v>556</v>
      </c>
      <c r="H39" s="43" t="s">
        <v>560</v>
      </c>
      <c r="I39" s="42" t="s">
        <v>557</v>
      </c>
    </row>
    <row r="40" spans="1:9" ht="12.75" thickBot="1">
      <c r="A40" s="39" t="s">
        <v>530</v>
      </c>
      <c r="B40" s="43" t="s">
        <v>561</v>
      </c>
      <c r="C40" s="43" t="s">
        <v>554</v>
      </c>
      <c r="D40" s="42" t="s">
        <v>558</v>
      </c>
      <c r="E40" s="42" t="s">
        <v>555</v>
      </c>
      <c r="F40" s="43" t="s">
        <v>559</v>
      </c>
      <c r="G40" s="42" t="s">
        <v>556</v>
      </c>
      <c r="H40" s="43" t="s">
        <v>560</v>
      </c>
      <c r="I40" s="42" t="s">
        <v>557</v>
      </c>
    </row>
    <row r="41" spans="1:9" ht="12.75" thickBot="1">
      <c r="A41" s="39" t="s">
        <v>531</v>
      </c>
      <c r="B41" s="43" t="s">
        <v>554</v>
      </c>
      <c r="C41" s="43" t="s">
        <v>554</v>
      </c>
      <c r="D41" s="42" t="s">
        <v>555</v>
      </c>
      <c r="E41" s="42" t="s">
        <v>555</v>
      </c>
      <c r="F41" s="42" t="s">
        <v>556</v>
      </c>
      <c r="G41" s="42" t="s">
        <v>556</v>
      </c>
      <c r="H41" s="43" t="s">
        <v>557</v>
      </c>
      <c r="I41" s="42" t="s">
        <v>557</v>
      </c>
    </row>
    <row r="42" spans="1:9" ht="12.75" thickBot="1">
      <c r="A42" s="39" t="s">
        <v>532</v>
      </c>
      <c r="B42" s="43" t="s">
        <v>554</v>
      </c>
      <c r="C42" s="43" t="s">
        <v>554</v>
      </c>
      <c r="D42" s="42" t="s">
        <v>555</v>
      </c>
      <c r="E42" s="42" t="s">
        <v>555</v>
      </c>
      <c r="F42" s="42" t="s">
        <v>556</v>
      </c>
      <c r="G42" s="42" t="s">
        <v>556</v>
      </c>
      <c r="H42" s="43" t="s">
        <v>557</v>
      </c>
      <c r="I42" s="42" t="s">
        <v>557</v>
      </c>
    </row>
    <row r="43" spans="1:9" ht="12.75" thickBot="1">
      <c r="A43" s="41" t="s">
        <v>533</v>
      </c>
      <c r="B43" s="43" t="s">
        <v>558</v>
      </c>
      <c r="C43" s="43" t="s">
        <v>554</v>
      </c>
      <c r="D43" s="43" t="s">
        <v>559</v>
      </c>
      <c r="E43" s="43" t="s">
        <v>555</v>
      </c>
      <c r="F43" s="43" t="s">
        <v>560</v>
      </c>
      <c r="G43" s="43" t="s">
        <v>556</v>
      </c>
      <c r="H43" s="43" t="s">
        <v>561</v>
      </c>
      <c r="I43" s="43" t="s">
        <v>557</v>
      </c>
    </row>
    <row r="44" spans="1:9" ht="12.75" thickBot="1">
      <c r="A44" s="39" t="s">
        <v>534</v>
      </c>
      <c r="B44" s="43" t="s">
        <v>554</v>
      </c>
      <c r="C44" s="43" t="s">
        <v>554</v>
      </c>
      <c r="D44" s="42" t="s">
        <v>555</v>
      </c>
      <c r="E44" s="42" t="s">
        <v>555</v>
      </c>
      <c r="F44" s="42" t="s">
        <v>556</v>
      </c>
      <c r="G44" s="42" t="s">
        <v>556</v>
      </c>
      <c r="H44" s="43" t="s">
        <v>557</v>
      </c>
      <c r="I44" s="42" t="s">
        <v>557</v>
      </c>
    </row>
    <row r="45" spans="1:9" ht="12.75" thickBot="1">
      <c r="A45" s="39" t="s">
        <v>535</v>
      </c>
      <c r="B45" s="43" t="s">
        <v>554</v>
      </c>
      <c r="C45" s="43" t="s">
        <v>554</v>
      </c>
      <c r="D45" s="42" t="s">
        <v>555</v>
      </c>
      <c r="E45" s="42" t="s">
        <v>555</v>
      </c>
      <c r="F45" s="42" t="s">
        <v>556</v>
      </c>
      <c r="G45" s="42" t="s">
        <v>556</v>
      </c>
      <c r="H45" s="43" t="s">
        <v>557</v>
      </c>
      <c r="I45" s="42" t="s">
        <v>557</v>
      </c>
    </row>
    <row r="46" spans="1:9" ht="12.75" thickBot="1">
      <c r="A46" s="39" t="s">
        <v>536</v>
      </c>
      <c r="B46" s="43" t="s">
        <v>554</v>
      </c>
      <c r="C46" s="43" t="s">
        <v>554</v>
      </c>
      <c r="D46" s="42" t="s">
        <v>555</v>
      </c>
      <c r="E46" s="42" t="s">
        <v>555</v>
      </c>
      <c r="F46" s="42" t="s">
        <v>556</v>
      </c>
      <c r="G46" s="42" t="s">
        <v>556</v>
      </c>
      <c r="H46" s="43" t="s">
        <v>557</v>
      </c>
      <c r="I46" s="42" t="s">
        <v>557</v>
      </c>
    </row>
    <row r="47" spans="1:9" ht="12.75" thickBot="1">
      <c r="A47" s="39" t="s">
        <v>537</v>
      </c>
      <c r="B47" s="43" t="s">
        <v>561</v>
      </c>
      <c r="C47" s="43" t="s">
        <v>554</v>
      </c>
      <c r="D47" s="42" t="s">
        <v>558</v>
      </c>
      <c r="E47" s="42" t="s">
        <v>555</v>
      </c>
      <c r="F47" s="43" t="s">
        <v>559</v>
      </c>
      <c r="G47" s="42" t="s">
        <v>556</v>
      </c>
      <c r="H47" s="43" t="s">
        <v>560</v>
      </c>
      <c r="I47" s="42" t="s">
        <v>557</v>
      </c>
    </row>
    <row r="48" spans="1:9" ht="12.75" thickBot="1">
      <c r="A48" s="39" t="s">
        <v>538</v>
      </c>
      <c r="B48" s="43" t="s">
        <v>554</v>
      </c>
      <c r="C48" s="43" t="s">
        <v>554</v>
      </c>
      <c r="D48" s="42" t="s">
        <v>555</v>
      </c>
      <c r="E48" s="42" t="s">
        <v>555</v>
      </c>
      <c r="F48" s="42" t="s">
        <v>556</v>
      </c>
      <c r="G48" s="42" t="s">
        <v>556</v>
      </c>
      <c r="H48" s="43" t="s">
        <v>557</v>
      </c>
      <c r="I48" s="42" t="s">
        <v>557</v>
      </c>
    </row>
    <row r="49" spans="1:9" ht="12.75" thickBot="1">
      <c r="A49" s="39" t="s">
        <v>539</v>
      </c>
      <c r="B49" s="43" t="s">
        <v>561</v>
      </c>
      <c r="C49" s="43" t="s">
        <v>554</v>
      </c>
      <c r="D49" s="42" t="s">
        <v>558</v>
      </c>
      <c r="E49" s="42" t="s">
        <v>555</v>
      </c>
      <c r="F49" s="43" t="s">
        <v>559</v>
      </c>
      <c r="G49" s="42" t="s">
        <v>556</v>
      </c>
      <c r="H49" s="43" t="s">
        <v>560</v>
      </c>
      <c r="I49" s="42" t="s">
        <v>557</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honeticPr fontId="36" type="noConversion"/>
  <pageMargins left="0.7" right="0.7" top="0.75" bottom="0.75" header="0.3" footer="0.3"/>
  <pageSetup paperSize="8" orientation="landscape"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3"/>
  <sheetViews>
    <sheetView workbookViewId="0">
      <selection activeCell="F2" sqref="F2:G15"/>
    </sheetView>
  </sheetViews>
  <sheetFormatPr defaultColWidth="9.140625" defaultRowHeight="15"/>
  <cols>
    <col min="1" max="1" width="11.140625" style="56" bestFit="1" customWidth="1"/>
    <col min="2" max="2" width="13.7109375" style="78" bestFit="1" customWidth="1"/>
    <col min="3" max="3" width="20.42578125" style="78" bestFit="1" customWidth="1"/>
    <col min="4" max="4" width="11.140625" style="12" bestFit="1" customWidth="1"/>
    <col min="5" max="5" width="8.85546875" style="12" bestFit="1" customWidth="1"/>
    <col min="6" max="6" width="18.140625" style="12" bestFit="1" customWidth="1"/>
    <col min="7" max="7" width="19.5703125" style="12" bestFit="1" customWidth="1"/>
    <col min="8" max="8" width="6.140625" style="12" customWidth="1"/>
    <col min="9" max="9" width="30.7109375" style="65" bestFit="1" customWidth="1"/>
    <col min="10" max="10" width="23.7109375" style="12" bestFit="1" customWidth="1"/>
    <col min="11" max="11" width="6.140625" style="12" bestFit="1" customWidth="1"/>
    <col min="12" max="16384" width="9.140625" style="12"/>
  </cols>
  <sheetData>
    <row r="1" spans="1:11" s="17" customFormat="1">
      <c r="A1" s="57" t="s">
        <v>232</v>
      </c>
      <c r="B1" s="49" t="s">
        <v>562</v>
      </c>
      <c r="C1" s="49" t="s">
        <v>581</v>
      </c>
      <c r="D1" s="17" t="s">
        <v>257</v>
      </c>
      <c r="E1" s="23" t="s">
        <v>328</v>
      </c>
      <c r="F1" s="90" t="s">
        <v>570</v>
      </c>
      <c r="G1" s="90" t="s">
        <v>571</v>
      </c>
      <c r="H1" s="90" t="s">
        <v>572</v>
      </c>
      <c r="I1" s="59" t="s">
        <v>613</v>
      </c>
      <c r="J1" s="21" t="s">
        <v>614</v>
      </c>
      <c r="K1" s="21" t="s">
        <v>615</v>
      </c>
    </row>
    <row r="2" spans="1:11" s="17" customFormat="1">
      <c r="A2" s="129">
        <f>+Takasbank_DataFile_20b!A2</f>
        <v>43830</v>
      </c>
      <c r="B2" s="114" t="s">
        <v>563</v>
      </c>
      <c r="C2" s="114" t="s">
        <v>716</v>
      </c>
      <c r="D2" s="126" t="s">
        <v>692</v>
      </c>
      <c r="E2" s="126" t="s">
        <v>686</v>
      </c>
      <c r="F2" s="204">
        <v>3752630675.1933331</v>
      </c>
      <c r="G2" s="204">
        <v>10830805580</v>
      </c>
      <c r="H2" s="205" t="s">
        <v>602</v>
      </c>
      <c r="I2" s="206" t="s">
        <v>727</v>
      </c>
      <c r="J2" s="127" t="s">
        <v>693</v>
      </c>
      <c r="K2" s="94"/>
    </row>
    <row r="3" spans="1:11" s="17" customFormat="1">
      <c r="A3" s="129">
        <f>+A2</f>
        <v>43830</v>
      </c>
      <c r="B3" s="114" t="s">
        <v>563</v>
      </c>
      <c r="C3" s="114" t="s">
        <v>716</v>
      </c>
      <c r="D3" s="126" t="s">
        <v>692</v>
      </c>
      <c r="E3" s="126" t="s">
        <v>686</v>
      </c>
      <c r="F3" s="204">
        <v>1051052525.64</v>
      </c>
      <c r="G3" s="204">
        <v>5112937070.4299917</v>
      </c>
      <c r="H3" s="205" t="s">
        <v>602</v>
      </c>
      <c r="I3" s="206" t="s">
        <v>727</v>
      </c>
      <c r="J3" s="127" t="s">
        <v>694</v>
      </c>
      <c r="K3" s="94"/>
    </row>
    <row r="4" spans="1:11">
      <c r="A4" s="129">
        <f t="shared" ref="A4:A15" si="0">+A3</f>
        <v>43830</v>
      </c>
      <c r="B4" s="114" t="s">
        <v>563</v>
      </c>
      <c r="C4" s="114" t="s">
        <v>716</v>
      </c>
      <c r="D4" s="126" t="s">
        <v>692</v>
      </c>
      <c r="E4" s="126" t="s">
        <v>686</v>
      </c>
      <c r="F4" s="204">
        <v>1008181003.6933333</v>
      </c>
      <c r="G4" s="204">
        <v>2061123096</v>
      </c>
      <c r="H4" s="205">
        <v>1</v>
      </c>
      <c r="I4" s="206" t="s">
        <v>727</v>
      </c>
      <c r="J4" s="127" t="s">
        <v>695</v>
      </c>
    </row>
    <row r="5" spans="1:11">
      <c r="A5" s="129">
        <f t="shared" si="0"/>
        <v>43830</v>
      </c>
      <c r="B5" s="114" t="s">
        <v>563</v>
      </c>
      <c r="C5" s="114" t="s">
        <v>716</v>
      </c>
      <c r="D5" s="126" t="s">
        <v>692</v>
      </c>
      <c r="E5" s="126" t="s">
        <v>686</v>
      </c>
      <c r="F5" s="204">
        <v>352407027.42666668</v>
      </c>
      <c r="G5" s="204">
        <v>956440135.51000047</v>
      </c>
      <c r="H5" s="205" t="s">
        <v>602</v>
      </c>
      <c r="I5" s="206" t="s">
        <v>727</v>
      </c>
      <c r="J5" s="127" t="s">
        <v>696</v>
      </c>
    </row>
    <row r="6" spans="1:11">
      <c r="A6" s="129">
        <f t="shared" si="0"/>
        <v>43830</v>
      </c>
      <c r="B6" s="114" t="s">
        <v>563</v>
      </c>
      <c r="C6" s="114" t="s">
        <v>716</v>
      </c>
      <c r="D6" s="126" t="s">
        <v>692</v>
      </c>
      <c r="E6" s="126" t="s">
        <v>686</v>
      </c>
      <c r="F6" s="204">
        <v>16559484.266666668</v>
      </c>
      <c r="G6" s="204">
        <v>471923320.32000005</v>
      </c>
      <c r="H6" s="205">
        <v>1</v>
      </c>
      <c r="I6" s="206" t="s">
        <v>727</v>
      </c>
      <c r="J6" s="127" t="s">
        <v>697</v>
      </c>
    </row>
    <row r="7" spans="1:11">
      <c r="A7" s="129">
        <f t="shared" si="0"/>
        <v>43830</v>
      </c>
      <c r="B7" s="114" t="s">
        <v>563</v>
      </c>
      <c r="C7" s="114" t="s">
        <v>716</v>
      </c>
      <c r="D7" s="126" t="s">
        <v>692</v>
      </c>
      <c r="E7" s="126" t="s">
        <v>686</v>
      </c>
      <c r="F7" s="204">
        <v>21210136.309999999</v>
      </c>
      <c r="G7" s="204">
        <v>12356874</v>
      </c>
      <c r="H7" s="205" t="s">
        <v>602</v>
      </c>
      <c r="I7" s="206" t="s">
        <v>727</v>
      </c>
      <c r="J7" s="127" t="s">
        <v>698</v>
      </c>
    </row>
    <row r="8" spans="1:11">
      <c r="A8" s="129">
        <f t="shared" si="0"/>
        <v>43830</v>
      </c>
      <c r="B8" s="114" t="s">
        <v>563</v>
      </c>
      <c r="C8" s="114" t="s">
        <v>716</v>
      </c>
      <c r="D8" s="126" t="s">
        <v>692</v>
      </c>
      <c r="E8" s="126" t="s">
        <v>686</v>
      </c>
      <c r="F8" s="204">
        <v>20631111.849999998</v>
      </c>
      <c r="G8" s="204">
        <v>12809126</v>
      </c>
      <c r="H8" s="205">
        <v>1</v>
      </c>
      <c r="I8" s="206" t="s">
        <v>727</v>
      </c>
      <c r="J8" s="127" t="s">
        <v>699</v>
      </c>
    </row>
    <row r="9" spans="1:11">
      <c r="A9" s="129">
        <f t="shared" si="0"/>
        <v>43830</v>
      </c>
      <c r="B9" s="114" t="s">
        <v>563</v>
      </c>
      <c r="C9" s="114" t="s">
        <v>716</v>
      </c>
      <c r="D9" s="126" t="s">
        <v>692</v>
      </c>
      <c r="E9" s="126" t="s">
        <v>686</v>
      </c>
      <c r="F9" s="255">
        <v>43867832.626666665</v>
      </c>
      <c r="G9" s="255">
        <v>6123022.0000000019</v>
      </c>
      <c r="H9" s="205" t="s">
        <v>602</v>
      </c>
      <c r="I9" s="206" t="s">
        <v>727</v>
      </c>
      <c r="J9" s="127" t="s">
        <v>700</v>
      </c>
    </row>
    <row r="10" spans="1:11" ht="25.5">
      <c r="A10" s="129">
        <f t="shared" si="0"/>
        <v>43830</v>
      </c>
      <c r="B10" s="114" t="s">
        <v>563</v>
      </c>
      <c r="C10" s="114" t="s">
        <v>643</v>
      </c>
      <c r="D10" s="126" t="s">
        <v>692</v>
      </c>
      <c r="E10" s="126" t="s">
        <v>686</v>
      </c>
      <c r="F10" s="255">
        <v>99056188</v>
      </c>
      <c r="G10" s="255">
        <v>99056188</v>
      </c>
      <c r="H10" s="205">
        <v>1</v>
      </c>
      <c r="I10" s="206" t="s">
        <v>728</v>
      </c>
      <c r="J10" s="127" t="s">
        <v>701</v>
      </c>
    </row>
    <row r="11" spans="1:11">
      <c r="A11" s="129">
        <f t="shared" si="0"/>
        <v>43830</v>
      </c>
      <c r="B11" s="114" t="s">
        <v>563</v>
      </c>
      <c r="C11" s="114" t="s">
        <v>644</v>
      </c>
      <c r="D11" s="126" t="s">
        <v>692</v>
      </c>
      <c r="E11" s="126" t="s">
        <v>686</v>
      </c>
      <c r="F11" s="255">
        <v>0</v>
      </c>
      <c r="G11" s="255">
        <v>0</v>
      </c>
      <c r="H11" s="205">
        <v>1</v>
      </c>
      <c r="I11" s="206" t="s">
        <v>729</v>
      </c>
      <c r="J11" s="127" t="s">
        <v>702</v>
      </c>
    </row>
    <row r="12" spans="1:11">
      <c r="A12" s="129">
        <f t="shared" si="0"/>
        <v>43830</v>
      </c>
      <c r="B12" s="114" t="s">
        <v>563</v>
      </c>
      <c r="C12" s="114" t="s">
        <v>645</v>
      </c>
      <c r="D12" s="126" t="s">
        <v>692</v>
      </c>
      <c r="E12" s="126" t="s">
        <v>686</v>
      </c>
      <c r="F12" s="255">
        <v>10967213728.425695</v>
      </c>
      <c r="G12" s="255">
        <v>1831386289.5432312</v>
      </c>
      <c r="H12" s="205">
        <v>1</v>
      </c>
      <c r="I12" s="206" t="s">
        <v>728</v>
      </c>
      <c r="J12" s="127" t="s">
        <v>704</v>
      </c>
    </row>
    <row r="13" spans="1:11" ht="38.25">
      <c r="A13" s="129">
        <f t="shared" si="0"/>
        <v>43830</v>
      </c>
      <c r="B13" s="114" t="s">
        <v>563</v>
      </c>
      <c r="C13" s="114" t="s">
        <v>705</v>
      </c>
      <c r="D13" s="126" t="s">
        <v>692</v>
      </c>
      <c r="E13" s="126" t="s">
        <v>686</v>
      </c>
      <c r="F13" s="255">
        <v>77412543515.706497</v>
      </c>
      <c r="G13" s="255">
        <v>41055368680.615387</v>
      </c>
      <c r="H13" s="205">
        <v>1</v>
      </c>
      <c r="I13" s="206" t="s">
        <v>730</v>
      </c>
      <c r="J13" s="127" t="s">
        <v>703</v>
      </c>
    </row>
    <row r="14" spans="1:11">
      <c r="A14" s="129">
        <f t="shared" si="0"/>
        <v>43830</v>
      </c>
      <c r="B14" s="114" t="s">
        <v>563</v>
      </c>
      <c r="C14" s="114" t="s">
        <v>706</v>
      </c>
      <c r="D14" s="126" t="s">
        <v>692</v>
      </c>
      <c r="E14" s="126" t="s">
        <v>686</v>
      </c>
      <c r="F14" s="255">
        <v>692660262.84153008</v>
      </c>
      <c r="G14" s="255">
        <v>5202520837800</v>
      </c>
      <c r="H14" s="205">
        <v>1</v>
      </c>
      <c r="I14" s="206" t="s">
        <v>731</v>
      </c>
      <c r="J14" s="127" t="s">
        <v>707</v>
      </c>
    </row>
    <row r="15" spans="1:11">
      <c r="A15" s="129">
        <f t="shared" si="0"/>
        <v>43830</v>
      </c>
      <c r="B15" s="114" t="s">
        <v>563</v>
      </c>
      <c r="C15" s="114" t="s">
        <v>752</v>
      </c>
      <c r="D15" s="126" t="s">
        <v>692</v>
      </c>
      <c r="E15" s="126" t="s">
        <v>686</v>
      </c>
      <c r="F15" s="255">
        <v>9504504.5045045037</v>
      </c>
      <c r="G15" s="255">
        <v>1055000000</v>
      </c>
      <c r="H15" s="205">
        <v>1</v>
      </c>
      <c r="I15" s="206" t="s">
        <v>731</v>
      </c>
      <c r="J15" s="127" t="s">
        <v>759</v>
      </c>
    </row>
    <row r="16" spans="1:11">
      <c r="G16" s="122"/>
    </row>
    <row r="18" spans="3:10">
      <c r="F18" s="122"/>
      <c r="G18" s="122"/>
      <c r="I18" s="12"/>
    </row>
    <row r="19" spans="3:10">
      <c r="F19" s="153"/>
      <c r="G19" s="122"/>
      <c r="H19" s="122"/>
      <c r="I19" s="12"/>
    </row>
    <row r="20" spans="3:10">
      <c r="F20" s="122"/>
      <c r="G20" s="122"/>
      <c r="H20" s="122"/>
      <c r="I20" s="153"/>
      <c r="J20" s="122"/>
    </row>
    <row r="21" spans="3:10">
      <c r="C21" s="128"/>
      <c r="F21" s="122"/>
      <c r="G21" s="153"/>
      <c r="H21" s="122"/>
      <c r="I21" s="153"/>
      <c r="J21" s="122"/>
    </row>
    <row r="22" spans="3:10">
      <c r="C22" s="128"/>
      <c r="F22" s="122"/>
      <c r="G22" s="153"/>
      <c r="I22" s="153"/>
      <c r="J22" s="122"/>
    </row>
    <row r="23" spans="3:10">
      <c r="C23" s="128"/>
      <c r="F23" s="122"/>
      <c r="G23" s="153"/>
      <c r="I23" s="153"/>
      <c r="J23" s="122"/>
    </row>
    <row r="24" spans="3:10">
      <c r="F24" s="122"/>
      <c r="G24" s="153"/>
      <c r="I24" s="153"/>
      <c r="J24" s="122"/>
    </row>
    <row r="25" spans="3:10">
      <c r="F25" s="122"/>
      <c r="G25" s="153"/>
      <c r="I25" s="153"/>
      <c r="J25" s="122"/>
    </row>
    <row r="26" spans="3:10">
      <c r="F26" s="122"/>
      <c r="G26" s="153"/>
      <c r="I26" s="153"/>
      <c r="J26" s="122"/>
    </row>
    <row r="27" spans="3:10">
      <c r="F27" s="122"/>
      <c r="G27" s="153"/>
      <c r="I27" s="153"/>
      <c r="J27" s="122"/>
    </row>
    <row r="28" spans="3:10">
      <c r="F28" s="122"/>
      <c r="G28" s="153"/>
      <c r="I28" s="153"/>
      <c r="J28" s="122"/>
    </row>
    <row r="29" spans="3:10">
      <c r="F29" s="122"/>
      <c r="G29" s="122"/>
      <c r="I29" s="153"/>
      <c r="J29" s="122"/>
    </row>
    <row r="30" spans="3:10">
      <c r="F30" s="122"/>
      <c r="G30" s="122"/>
      <c r="I30" s="153"/>
      <c r="J30" s="122"/>
    </row>
    <row r="31" spans="3:10">
      <c r="F31" s="122"/>
      <c r="G31" s="122"/>
    </row>
    <row r="32" spans="3:10">
      <c r="F32" s="122"/>
      <c r="G32" s="122"/>
    </row>
    <row r="33" spans="6:7">
      <c r="F33" s="122"/>
      <c r="G33" s="122"/>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36" type="noConversion"/>
  <pageMargins left="0.7" right="0.7" top="0.75" bottom="0.75" header="0.3" footer="0.3"/>
  <pageSetup paperSize="9" orientation="portrait" r:id="rId3"/>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8"/>
  <sheetViews>
    <sheetView workbookViewId="0">
      <selection activeCell="H8" sqref="H8"/>
    </sheetView>
  </sheetViews>
  <sheetFormatPr defaultColWidth="9.140625" defaultRowHeight="15"/>
  <cols>
    <col min="1" max="1" width="11.140625" style="55" bestFit="1" customWidth="1"/>
    <col min="2" max="2" width="13.7109375" style="78" bestFit="1" customWidth="1"/>
    <col min="3" max="3" width="21.5703125" style="78" bestFit="1" customWidth="1"/>
    <col min="4" max="4" width="14.42578125" style="11" bestFit="1" customWidth="1"/>
    <col min="5" max="5" width="8.85546875" style="11" bestFit="1" customWidth="1"/>
    <col min="6" max="7" width="17" style="11" bestFit="1" customWidth="1"/>
    <col min="8" max="16384" width="9.140625" style="11"/>
  </cols>
  <sheetData>
    <row r="1" spans="1:7">
      <c r="A1" s="57" t="s">
        <v>232</v>
      </c>
      <c r="B1" s="49" t="s">
        <v>562</v>
      </c>
      <c r="C1" s="49" t="s">
        <v>581</v>
      </c>
      <c r="D1" s="17" t="s">
        <v>257</v>
      </c>
      <c r="E1" s="23" t="s">
        <v>328</v>
      </c>
      <c r="F1" s="13" t="s">
        <v>144</v>
      </c>
      <c r="G1" s="13" t="s">
        <v>145</v>
      </c>
    </row>
    <row r="2" spans="1:7">
      <c r="A2" s="129">
        <f>+Takasbank_DataFile_23!A2</f>
        <v>43830</v>
      </c>
      <c r="B2" s="114" t="s">
        <v>563</v>
      </c>
      <c r="C2" s="114" t="s">
        <v>716</v>
      </c>
      <c r="D2" s="127" t="s">
        <v>271</v>
      </c>
      <c r="E2" s="127" t="s">
        <v>686</v>
      </c>
      <c r="F2" s="207">
        <v>6266539797.0066671</v>
      </c>
      <c r="G2" s="207">
        <v>19464518224.259995</v>
      </c>
    </row>
    <row r="3" spans="1:7">
      <c r="A3" s="129">
        <f>+A2</f>
        <v>43830</v>
      </c>
      <c r="B3" s="114" t="s">
        <v>563</v>
      </c>
      <c r="C3" s="114" t="s">
        <v>643</v>
      </c>
      <c r="D3" s="127" t="s">
        <v>271</v>
      </c>
      <c r="E3" s="127" t="s">
        <v>686</v>
      </c>
      <c r="F3" s="207">
        <v>104779160</v>
      </c>
      <c r="G3" s="207">
        <v>104779160</v>
      </c>
    </row>
    <row r="4" spans="1:7">
      <c r="A4" s="129">
        <f t="shared" ref="A4:A8" si="0">+A3</f>
        <v>43830</v>
      </c>
      <c r="B4" s="114" t="s">
        <v>563</v>
      </c>
      <c r="C4" s="114" t="s">
        <v>644</v>
      </c>
      <c r="D4" s="127" t="s">
        <v>271</v>
      </c>
      <c r="E4" s="127" t="s">
        <v>686</v>
      </c>
      <c r="F4" s="207" t="s">
        <v>602</v>
      </c>
      <c r="G4" s="207" t="s">
        <v>602</v>
      </c>
    </row>
    <row r="5" spans="1:7">
      <c r="A5" s="129">
        <f t="shared" si="0"/>
        <v>43830</v>
      </c>
      <c r="B5" s="114" t="s">
        <v>563</v>
      </c>
      <c r="C5" s="114" t="s">
        <v>645</v>
      </c>
      <c r="D5" s="127" t="s">
        <v>271</v>
      </c>
      <c r="E5" s="127" t="s">
        <v>686</v>
      </c>
      <c r="F5" s="207">
        <v>10967213728.425695</v>
      </c>
      <c r="G5" s="207">
        <v>1722832923.4000001</v>
      </c>
    </row>
    <row r="6" spans="1:7" ht="25.5">
      <c r="A6" s="129">
        <f t="shared" si="0"/>
        <v>43830</v>
      </c>
      <c r="B6" s="114" t="s">
        <v>563</v>
      </c>
      <c r="C6" s="114" t="s">
        <v>705</v>
      </c>
      <c r="D6" s="127" t="s">
        <v>271</v>
      </c>
      <c r="E6" s="127" t="s">
        <v>686</v>
      </c>
      <c r="F6" s="207">
        <v>87306466968.440002</v>
      </c>
      <c r="G6" s="207">
        <v>40501218310</v>
      </c>
    </row>
    <row r="7" spans="1:7">
      <c r="A7" s="129">
        <f t="shared" si="0"/>
        <v>43830</v>
      </c>
      <c r="B7" s="114" t="s">
        <v>563</v>
      </c>
      <c r="C7" s="114" t="s">
        <v>706</v>
      </c>
      <c r="D7" s="127" t="s">
        <v>271</v>
      </c>
      <c r="E7" s="127" t="s">
        <v>686</v>
      </c>
      <c r="F7" s="207">
        <v>4549240000</v>
      </c>
      <c r="G7" s="207">
        <v>4560469300</v>
      </c>
    </row>
    <row r="8" spans="1:7">
      <c r="A8" s="129">
        <f t="shared" si="0"/>
        <v>43830</v>
      </c>
      <c r="B8" s="114" t="s">
        <v>563</v>
      </c>
      <c r="C8" s="114" t="s">
        <v>752</v>
      </c>
      <c r="D8" s="127" t="s">
        <v>271</v>
      </c>
      <c r="E8" s="127" t="s">
        <v>686</v>
      </c>
      <c r="F8" s="207">
        <v>40000000</v>
      </c>
      <c r="G8" s="207">
        <v>3633916</v>
      </c>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workbookViewId="0">
      <selection activeCell="B4" sqref="B4"/>
    </sheetView>
  </sheetViews>
  <sheetFormatPr defaultColWidth="14.42578125" defaultRowHeight="12"/>
  <cols>
    <col min="1" max="1" width="28.85546875" style="151" customWidth="1"/>
    <col min="2" max="2" width="90.85546875" style="1" bestFit="1" customWidth="1"/>
    <col min="3" max="5" width="14.42578125" style="1"/>
    <col min="6" max="6" width="62.5703125" style="1" bestFit="1" customWidth="1"/>
    <col min="7" max="16384" width="14.42578125" style="1"/>
  </cols>
  <sheetData>
    <row r="1" spans="1:2">
      <c r="A1" s="150" t="s">
        <v>547</v>
      </c>
      <c r="B1" s="46" t="s">
        <v>548</v>
      </c>
    </row>
    <row r="2" spans="1:2" ht="12.75">
      <c r="A2" s="137" t="s">
        <v>549</v>
      </c>
      <c r="B2" s="112" t="s">
        <v>584</v>
      </c>
    </row>
    <row r="3" spans="1:2" ht="25.5">
      <c r="A3" s="136" t="s">
        <v>760</v>
      </c>
      <c r="B3" s="114" t="s">
        <v>761</v>
      </c>
    </row>
    <row r="4" spans="1:2" s="123" customFormat="1" ht="36">
      <c r="A4" s="203" t="s">
        <v>720</v>
      </c>
      <c r="B4" s="202" t="s">
        <v>723</v>
      </c>
    </row>
    <row r="5" spans="1:2" s="123" customFormat="1">
      <c r="A5" s="203" t="s">
        <v>720</v>
      </c>
      <c r="B5" s="202" t="s">
        <v>722</v>
      </c>
    </row>
    <row r="6" spans="1:2" s="123" customFormat="1" ht="24">
      <c r="A6" s="203" t="s">
        <v>720</v>
      </c>
      <c r="B6" s="202" t="s">
        <v>721</v>
      </c>
    </row>
    <row r="7" spans="1:2" ht="33.75" customHeight="1">
      <c r="A7" s="151">
        <v>6.8</v>
      </c>
      <c r="B7" s="202" t="s">
        <v>749</v>
      </c>
    </row>
    <row r="8" spans="1:2">
      <c r="A8" s="189" t="s">
        <v>307</v>
      </c>
      <c r="B8" s="217" t="s">
        <v>724</v>
      </c>
    </row>
    <row r="9" spans="1:2" s="123" customFormat="1" ht="60">
      <c r="A9" s="203" t="s">
        <v>736</v>
      </c>
      <c r="B9" s="202" t="s">
        <v>725</v>
      </c>
    </row>
    <row r="10" spans="1:2" s="123" customFormat="1" ht="36">
      <c r="A10" s="203" t="s">
        <v>737</v>
      </c>
      <c r="B10" s="202" t="s">
        <v>675</v>
      </c>
    </row>
    <row r="11" spans="1:2" s="123" customFormat="1">
      <c r="A11" s="203" t="s">
        <v>739</v>
      </c>
      <c r="B11" s="202" t="s">
        <v>740</v>
      </c>
    </row>
    <row r="12" spans="1:2" s="123" customFormat="1" ht="60">
      <c r="A12" s="203" t="s">
        <v>738</v>
      </c>
      <c r="B12" s="202" t="s">
        <v>676</v>
      </c>
    </row>
    <row r="13" spans="1:2" ht="21" customHeight="1">
      <c r="A13" s="189" t="s">
        <v>734</v>
      </c>
      <c r="B13" s="190" t="s">
        <v>735</v>
      </c>
    </row>
    <row r="14" spans="1:2" ht="24">
      <c r="A14" s="189" t="s">
        <v>726</v>
      </c>
      <c r="B14" s="217" t="s">
        <v>676</v>
      </c>
    </row>
    <row r="15" spans="1:2">
      <c r="A15" s="189" t="s">
        <v>726</v>
      </c>
      <c r="B15" s="89" t="s">
        <v>719</v>
      </c>
    </row>
    <row r="16" spans="1:2">
      <c r="A16" s="189" t="s">
        <v>732</v>
      </c>
      <c r="B16" s="89" t="s">
        <v>733</v>
      </c>
    </row>
    <row r="48" spans="1:1" ht="15">
      <c r="A48" s="152"/>
    </row>
    <row r="49" spans="1:1" ht="15">
      <c r="A49" s="152"/>
    </row>
    <row r="50" spans="1:1" ht="15">
      <c r="A50" s="152"/>
    </row>
    <row r="51" spans="1:1" ht="15">
      <c r="A51" s="152"/>
    </row>
    <row r="52" spans="1:1" ht="15">
      <c r="A52" s="152"/>
    </row>
    <row r="53" spans="1:1" ht="15">
      <c r="A53" s="152"/>
    </row>
    <row r="54" spans="1:1" ht="15">
      <c r="A54" s="152"/>
    </row>
    <row r="55" spans="1:1" ht="15">
      <c r="A55" s="152"/>
    </row>
    <row r="56" spans="1:1" ht="15">
      <c r="A56" s="152"/>
    </row>
    <row r="57" spans="1:1" ht="15">
      <c r="A57" s="152"/>
    </row>
    <row r="58" spans="1:1" ht="15">
      <c r="A58" s="152"/>
    </row>
    <row r="59" spans="1:1" ht="15">
      <c r="A59" s="152"/>
    </row>
    <row r="60" spans="1:1" ht="15">
      <c r="A60" s="152"/>
    </row>
    <row r="61" spans="1:1" ht="15">
      <c r="A61" s="152"/>
    </row>
    <row r="62" spans="1:1" ht="15">
      <c r="A62" s="152"/>
    </row>
    <row r="63" spans="1:1" ht="15">
      <c r="A63" s="152"/>
    </row>
    <row r="64" spans="1:1" ht="15">
      <c r="A64" s="152"/>
    </row>
    <row r="65" spans="1:1" ht="15">
      <c r="A65" s="152"/>
    </row>
    <row r="66" spans="1:1" ht="15">
      <c r="A66" s="152"/>
    </row>
    <row r="67" spans="1:1" ht="15">
      <c r="A67" s="152"/>
    </row>
    <row r="68" spans="1:1" ht="15">
      <c r="A68" s="152"/>
    </row>
    <row r="69" spans="1:1" ht="15">
      <c r="A69" s="152"/>
    </row>
    <row r="70" spans="1:1" ht="15">
      <c r="A70" s="152"/>
    </row>
    <row r="71" spans="1:1" ht="15">
      <c r="A71" s="152"/>
    </row>
    <row r="72" spans="1:1" ht="15">
      <c r="A72" s="152"/>
    </row>
    <row r="73" spans="1:1" ht="15">
      <c r="A73" s="152"/>
    </row>
    <row r="74" spans="1:1" ht="15">
      <c r="A74" s="152"/>
    </row>
    <row r="75" spans="1:1" ht="15">
      <c r="A75" s="152"/>
    </row>
    <row r="76" spans="1:1" ht="15">
      <c r="A76" s="152"/>
    </row>
    <row r="77" spans="1:1" ht="15">
      <c r="A77" s="152"/>
    </row>
    <row r="78" spans="1:1" ht="15">
      <c r="A78" s="152"/>
    </row>
    <row r="79" spans="1:1" ht="15">
      <c r="A79" s="152"/>
    </row>
    <row r="80" spans="1:1" ht="15">
      <c r="A80" s="152"/>
    </row>
    <row r="81" spans="1:1" ht="15">
      <c r="A81" s="152"/>
    </row>
    <row r="82" spans="1:1" ht="15">
      <c r="A82" s="152"/>
    </row>
    <row r="83" spans="1:1" ht="15">
      <c r="A83" s="152"/>
    </row>
    <row r="84" spans="1:1" ht="15">
      <c r="A84" s="152"/>
    </row>
    <row r="85" spans="1:1" ht="15">
      <c r="A85" s="152"/>
    </row>
    <row r="86" spans="1:1" ht="15">
      <c r="A86" s="152"/>
    </row>
    <row r="87" spans="1:1" ht="15">
      <c r="A87" s="152"/>
    </row>
    <row r="88" spans="1:1" ht="15">
      <c r="A88" s="152"/>
    </row>
    <row r="89" spans="1:1" ht="15">
      <c r="A89" s="152"/>
    </row>
    <row r="90" spans="1:1" ht="15">
      <c r="A90" s="152"/>
    </row>
    <row r="91" spans="1:1" ht="15">
      <c r="A91" s="152"/>
    </row>
    <row r="92" spans="1:1" ht="15">
      <c r="A92" s="152"/>
    </row>
    <row r="93" spans="1:1" ht="15">
      <c r="A93" s="152"/>
    </row>
    <row r="94" spans="1:1" ht="15">
      <c r="A94" s="152"/>
    </row>
    <row r="95" spans="1:1" ht="15">
      <c r="A95" s="152"/>
    </row>
    <row r="96" spans="1:1" ht="15">
      <c r="A96" s="152"/>
    </row>
    <row r="97" spans="1:1" ht="15">
      <c r="A97" s="152"/>
    </row>
    <row r="98" spans="1:1" ht="15">
      <c r="A98" s="152"/>
    </row>
    <row r="99" spans="1:1" ht="15">
      <c r="A99" s="152"/>
    </row>
    <row r="100" spans="1:1" ht="15">
      <c r="A100" s="152"/>
    </row>
    <row r="101" spans="1:1" ht="15">
      <c r="A101" s="152"/>
    </row>
    <row r="102" spans="1:1" ht="15">
      <c r="A102" s="152"/>
    </row>
    <row r="103" spans="1:1" ht="15">
      <c r="A103" s="152"/>
    </row>
    <row r="104" spans="1:1" ht="15">
      <c r="A104" s="152"/>
    </row>
    <row r="105" spans="1:1" ht="15">
      <c r="A105" s="152"/>
    </row>
    <row r="106" spans="1:1" ht="15">
      <c r="A106" s="152"/>
    </row>
    <row r="107" spans="1:1" ht="15">
      <c r="A107" s="152"/>
    </row>
    <row r="108" spans="1:1" ht="15">
      <c r="A108" s="152"/>
    </row>
    <row r="109" spans="1:1" ht="15">
      <c r="A109" s="152"/>
    </row>
    <row r="110" spans="1:1" ht="15">
      <c r="A110" s="152"/>
    </row>
    <row r="111" spans="1:1" ht="15">
      <c r="A111" s="152"/>
    </row>
    <row r="112" spans="1:1" ht="15">
      <c r="A112" s="152"/>
    </row>
    <row r="113" spans="1:1" ht="15">
      <c r="A113" s="152"/>
    </row>
    <row r="114" spans="1:1" ht="15">
      <c r="A114" s="152"/>
    </row>
    <row r="115" spans="1:1" ht="15">
      <c r="A115" s="152"/>
    </row>
    <row r="116" spans="1:1" ht="15">
      <c r="A116" s="152"/>
    </row>
    <row r="117" spans="1:1" ht="15">
      <c r="A117" s="152"/>
    </row>
    <row r="118" spans="1:1" ht="15">
      <c r="A118" s="152"/>
    </row>
    <row r="119" spans="1:1" ht="15">
      <c r="A119" s="152"/>
    </row>
    <row r="120" spans="1:1" ht="15">
      <c r="A120" s="152"/>
    </row>
    <row r="121" spans="1:1" ht="15">
      <c r="A121" s="152"/>
    </row>
    <row r="122" spans="1:1" ht="15">
      <c r="A122" s="152"/>
    </row>
    <row r="123" spans="1:1" ht="15">
      <c r="A123" s="152"/>
    </row>
    <row r="124" spans="1:1" ht="15">
      <c r="A124" s="152"/>
    </row>
    <row r="125" spans="1:1" ht="15">
      <c r="A125" s="152"/>
    </row>
    <row r="126" spans="1:1" ht="15">
      <c r="A126" s="152"/>
    </row>
    <row r="127" spans="1:1" ht="15">
      <c r="A127" s="152"/>
    </row>
    <row r="128" spans="1:1" ht="15">
      <c r="A128" s="152"/>
    </row>
    <row r="129" spans="1:1" ht="15">
      <c r="A129" s="152"/>
    </row>
    <row r="130" spans="1:1" ht="15">
      <c r="A130" s="152"/>
    </row>
    <row r="131" spans="1:1" ht="15">
      <c r="A131" s="152"/>
    </row>
    <row r="132" spans="1:1" ht="15">
      <c r="A132" s="152"/>
    </row>
    <row r="133" spans="1:1" ht="15">
      <c r="A133" s="152"/>
    </row>
    <row r="134" spans="1:1" ht="15">
      <c r="A134" s="152"/>
    </row>
    <row r="135" spans="1:1" ht="15">
      <c r="A135" s="152"/>
    </row>
    <row r="136" spans="1:1" ht="15">
      <c r="A136" s="152"/>
    </row>
    <row r="137" spans="1:1" ht="15">
      <c r="A137" s="152"/>
    </row>
    <row r="138" spans="1:1" ht="15">
      <c r="A138" s="152"/>
    </row>
    <row r="139" spans="1:1" ht="15">
      <c r="A139" s="152"/>
    </row>
    <row r="140" spans="1:1" ht="15">
      <c r="A140" s="152"/>
    </row>
    <row r="141" spans="1:1" ht="15">
      <c r="A141" s="152"/>
    </row>
    <row r="142" spans="1:1" ht="15">
      <c r="A142" s="152"/>
    </row>
    <row r="143" spans="1:1" ht="15">
      <c r="A143" s="152"/>
    </row>
    <row r="144" spans="1:1" ht="15">
      <c r="A144" s="152"/>
    </row>
    <row r="145" spans="1:1" ht="15">
      <c r="A145" s="152"/>
    </row>
    <row r="146" spans="1:1" ht="15">
      <c r="A146" s="152"/>
    </row>
    <row r="147" spans="1:1" ht="15">
      <c r="A147" s="152"/>
    </row>
    <row r="148" spans="1:1" ht="15">
      <c r="A148" s="152"/>
    </row>
    <row r="149" spans="1:1" ht="15">
      <c r="A149" s="152"/>
    </row>
    <row r="150" spans="1:1" ht="15">
      <c r="A150" s="152"/>
    </row>
    <row r="151" spans="1:1" ht="15">
      <c r="A151" s="152"/>
    </row>
    <row r="152" spans="1:1" ht="15">
      <c r="A152" s="152"/>
    </row>
    <row r="153" spans="1:1" ht="15">
      <c r="A153" s="152"/>
    </row>
    <row r="154" spans="1:1" ht="15">
      <c r="A154" s="152"/>
    </row>
    <row r="155" spans="1:1" ht="15">
      <c r="A155" s="152"/>
    </row>
    <row r="156" spans="1:1" ht="15">
      <c r="A156" s="152"/>
    </row>
    <row r="157" spans="1:1" ht="15">
      <c r="A157" s="152"/>
    </row>
    <row r="158" spans="1:1" ht="15">
      <c r="A158" s="152"/>
    </row>
    <row r="159" spans="1:1" ht="15">
      <c r="A159" s="152"/>
    </row>
    <row r="160" spans="1:1" ht="15">
      <c r="A160" s="152"/>
    </row>
    <row r="161" spans="1:1" ht="15">
      <c r="A161" s="152"/>
    </row>
    <row r="162" spans="1:1" ht="15">
      <c r="A162" s="152"/>
    </row>
    <row r="163" spans="1:1" ht="15">
      <c r="A163" s="152"/>
    </row>
    <row r="164" spans="1:1" ht="15">
      <c r="A164" s="152"/>
    </row>
    <row r="165" spans="1:1" ht="15">
      <c r="A165" s="152"/>
    </row>
    <row r="166" spans="1:1" ht="15">
      <c r="A166" s="152"/>
    </row>
    <row r="167" spans="1:1" ht="15">
      <c r="A167" s="152"/>
    </row>
    <row r="168" spans="1:1" ht="15">
      <c r="A168" s="152"/>
    </row>
    <row r="169" spans="1:1" ht="15">
      <c r="A169" s="152"/>
    </row>
    <row r="170" spans="1:1" ht="15">
      <c r="A170" s="152"/>
    </row>
    <row r="171" spans="1:1" ht="15">
      <c r="A171" s="152"/>
    </row>
    <row r="172" spans="1:1" ht="15">
      <c r="A172" s="152"/>
    </row>
    <row r="173" spans="1:1" ht="15">
      <c r="A173" s="152"/>
    </row>
    <row r="174" spans="1:1" ht="15">
      <c r="A174" s="152"/>
    </row>
    <row r="175" spans="1:1" ht="15">
      <c r="A175" s="152"/>
    </row>
    <row r="176" spans="1:1" ht="15">
      <c r="A176" s="152"/>
    </row>
    <row r="177" spans="1:1" ht="15">
      <c r="A177" s="152"/>
    </row>
    <row r="178" spans="1:1" ht="15">
      <c r="A178" s="152"/>
    </row>
    <row r="179" spans="1:1" ht="15">
      <c r="A179" s="152"/>
    </row>
    <row r="180" spans="1:1" ht="15">
      <c r="A180" s="152"/>
    </row>
    <row r="181" spans="1:1" ht="15">
      <c r="A181" s="152"/>
    </row>
    <row r="182" spans="1:1" ht="15">
      <c r="A182" s="152"/>
    </row>
    <row r="183" spans="1:1" ht="15">
      <c r="A183" s="152"/>
    </row>
    <row r="184" spans="1:1" ht="15">
      <c r="A184" s="152"/>
    </row>
    <row r="185" spans="1:1" ht="15">
      <c r="A185" s="152"/>
    </row>
    <row r="186" spans="1:1" ht="15">
      <c r="A186" s="152"/>
    </row>
    <row r="187" spans="1:1" ht="15">
      <c r="A187" s="152"/>
    </row>
    <row r="188" spans="1:1" ht="15">
      <c r="A188" s="152"/>
    </row>
    <row r="189" spans="1:1" ht="15">
      <c r="A189" s="152"/>
    </row>
    <row r="190" spans="1:1" ht="15">
      <c r="A190" s="152"/>
    </row>
    <row r="191" spans="1:1" ht="15">
      <c r="A191" s="152"/>
    </row>
    <row r="192" spans="1:1" ht="15">
      <c r="A192" s="152"/>
    </row>
    <row r="193" spans="1:1" ht="15">
      <c r="A193" s="152"/>
    </row>
    <row r="194" spans="1:1" ht="15">
      <c r="A194" s="152"/>
    </row>
    <row r="195" spans="1:1" ht="15">
      <c r="A195" s="152"/>
    </row>
    <row r="196" spans="1:1" ht="15">
      <c r="A196" s="152"/>
    </row>
    <row r="197" spans="1:1" ht="15">
      <c r="A197" s="152"/>
    </row>
    <row r="198" spans="1:1" ht="15">
      <c r="A198" s="152"/>
    </row>
    <row r="199" spans="1:1" ht="15">
      <c r="A199" s="152"/>
    </row>
    <row r="200" spans="1:1" ht="15">
      <c r="A200" s="152"/>
    </row>
    <row r="201" spans="1:1" ht="15">
      <c r="A201" s="152"/>
    </row>
    <row r="202" spans="1:1" ht="15">
      <c r="A202" s="152"/>
    </row>
    <row r="203" spans="1:1" ht="15">
      <c r="A203" s="152"/>
    </row>
    <row r="204" spans="1:1" ht="15">
      <c r="A204" s="152"/>
    </row>
    <row r="205" spans="1:1" ht="15">
      <c r="A205" s="152"/>
    </row>
    <row r="206" spans="1:1" ht="15">
      <c r="A206" s="152"/>
    </row>
    <row r="207" spans="1:1" ht="15">
      <c r="A207" s="152"/>
    </row>
    <row r="208" spans="1:1" ht="15">
      <c r="A208" s="152"/>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pane ySplit="1" topLeftCell="A65" activePane="bottomLeft" state="frozen"/>
      <selection activeCell="E24" sqref="E24"/>
      <selection pane="bottomLeft" activeCell="B67" sqref="B67"/>
    </sheetView>
  </sheetViews>
  <sheetFormatPr defaultColWidth="9.140625" defaultRowHeight="12"/>
  <cols>
    <col min="1" max="1" width="7.5703125" style="7" customWidth="1"/>
    <col min="2" max="2" width="29.42578125" style="7" customWidth="1"/>
    <col min="3" max="3" width="11" style="4" customWidth="1"/>
    <col min="4" max="4" width="52.5703125" style="7" customWidth="1"/>
    <col min="5" max="5" width="21.28515625" style="7" customWidth="1"/>
    <col min="6" max="6" width="18.7109375" style="7" customWidth="1"/>
    <col min="7" max="7" width="21.85546875" style="1" bestFit="1" customWidth="1"/>
    <col min="8" max="8" width="13.85546875" style="71" customWidth="1"/>
    <col min="9" max="9" width="28.5703125" style="71" customWidth="1"/>
    <col min="10" max="16384" width="9.140625" style="1"/>
  </cols>
  <sheetData>
    <row r="1" spans="1:9" ht="34.9" customHeight="1">
      <c r="A1" s="79" t="s">
        <v>246</v>
      </c>
      <c r="B1" s="79" t="s">
        <v>233</v>
      </c>
      <c r="C1" s="79" t="s">
        <v>247</v>
      </c>
      <c r="D1" s="79" t="s">
        <v>234</v>
      </c>
      <c r="E1" s="79" t="s">
        <v>591</v>
      </c>
      <c r="F1" s="79" t="s">
        <v>593</v>
      </c>
      <c r="G1" s="24" t="s">
        <v>245</v>
      </c>
      <c r="H1" s="79" t="s">
        <v>601</v>
      </c>
      <c r="I1" s="79" t="s">
        <v>590</v>
      </c>
    </row>
    <row r="2" spans="1:9" ht="60">
      <c r="A2" s="27">
        <v>4.0999999999999996</v>
      </c>
      <c r="B2" s="27" t="s">
        <v>416</v>
      </c>
      <c r="C2" s="28" t="s">
        <v>8</v>
      </c>
      <c r="D2" s="70" t="s">
        <v>322</v>
      </c>
      <c r="E2" s="70" t="s">
        <v>592</v>
      </c>
      <c r="F2" s="74" t="s">
        <v>594</v>
      </c>
      <c r="G2" s="73" t="s">
        <v>568</v>
      </c>
      <c r="H2" s="77" t="s">
        <v>417</v>
      </c>
      <c r="I2" s="77"/>
    </row>
    <row r="3" spans="1:9" ht="60">
      <c r="A3" s="27">
        <v>4.0999999999999996</v>
      </c>
      <c r="B3" s="27" t="s">
        <v>416</v>
      </c>
      <c r="C3" s="28" t="s">
        <v>9</v>
      </c>
      <c r="D3" s="70" t="s">
        <v>323</v>
      </c>
      <c r="E3" s="70" t="s">
        <v>592</v>
      </c>
      <c r="F3" s="74" t="s">
        <v>594</v>
      </c>
      <c r="G3" s="73" t="s">
        <v>568</v>
      </c>
      <c r="H3" s="77" t="s">
        <v>417</v>
      </c>
      <c r="I3" s="77"/>
    </row>
    <row r="4" spans="1:9" ht="60">
      <c r="A4" s="27">
        <v>4.0999999999999996</v>
      </c>
      <c r="B4" s="27" t="s">
        <v>416</v>
      </c>
      <c r="C4" s="28" t="s">
        <v>10</v>
      </c>
      <c r="D4" s="70" t="s">
        <v>324</v>
      </c>
      <c r="E4" s="70" t="s">
        <v>592</v>
      </c>
      <c r="F4" s="74" t="s">
        <v>594</v>
      </c>
      <c r="G4" s="73" t="s">
        <v>568</v>
      </c>
      <c r="H4" s="77" t="s">
        <v>417</v>
      </c>
      <c r="I4" s="77"/>
    </row>
    <row r="5" spans="1:9" ht="60">
      <c r="A5" s="27">
        <v>4.0999999999999996</v>
      </c>
      <c r="B5" s="27" t="s">
        <v>416</v>
      </c>
      <c r="C5" s="28" t="s">
        <v>11</v>
      </c>
      <c r="D5" s="70" t="s">
        <v>325</v>
      </c>
      <c r="E5" s="70" t="s">
        <v>592</v>
      </c>
      <c r="F5" s="74" t="s">
        <v>594</v>
      </c>
      <c r="G5" s="73" t="s">
        <v>568</v>
      </c>
      <c r="H5" s="77" t="s">
        <v>417</v>
      </c>
      <c r="I5" s="77"/>
    </row>
    <row r="6" spans="1:9" ht="60">
      <c r="A6" s="27">
        <v>4.0999999999999996</v>
      </c>
      <c r="B6" s="27" t="s">
        <v>416</v>
      </c>
      <c r="C6" s="28" t="s">
        <v>12</v>
      </c>
      <c r="D6" s="70" t="s">
        <v>326</v>
      </c>
      <c r="E6" s="70" t="s">
        <v>592</v>
      </c>
      <c r="F6" s="74" t="s">
        <v>594</v>
      </c>
      <c r="G6" s="73" t="s">
        <v>568</v>
      </c>
      <c r="H6" s="77" t="s">
        <v>417</v>
      </c>
      <c r="I6" s="77"/>
    </row>
    <row r="7" spans="1:9" ht="60">
      <c r="A7" s="27">
        <v>4.0999999999999996</v>
      </c>
      <c r="B7" s="27" t="s">
        <v>416</v>
      </c>
      <c r="C7" s="28" t="s">
        <v>13</v>
      </c>
      <c r="D7" s="6" t="s">
        <v>327</v>
      </c>
      <c r="E7" s="70" t="s">
        <v>592</v>
      </c>
      <c r="F7" s="74" t="s">
        <v>594</v>
      </c>
      <c r="G7" s="73" t="s">
        <v>568</v>
      </c>
      <c r="H7" s="77" t="s">
        <v>417</v>
      </c>
      <c r="I7" s="77"/>
    </row>
    <row r="8" spans="1:9" ht="60">
      <c r="A8" s="27">
        <v>4.0999999999999996</v>
      </c>
      <c r="B8" s="27" t="s">
        <v>416</v>
      </c>
      <c r="C8" s="28" t="s">
        <v>14</v>
      </c>
      <c r="D8" s="70" t="s">
        <v>321</v>
      </c>
      <c r="E8" s="70" t="s">
        <v>592</v>
      </c>
      <c r="F8" s="74" t="s">
        <v>594</v>
      </c>
      <c r="G8" s="73" t="s">
        <v>568</v>
      </c>
      <c r="H8" s="77" t="s">
        <v>417</v>
      </c>
      <c r="I8" s="77"/>
    </row>
    <row r="9" spans="1:9" ht="60">
      <c r="A9" s="27">
        <v>4.0999999999999996</v>
      </c>
      <c r="B9" s="27" t="s">
        <v>416</v>
      </c>
      <c r="C9" s="28" t="s">
        <v>15</v>
      </c>
      <c r="D9" s="70" t="s">
        <v>320</v>
      </c>
      <c r="E9" s="70" t="s">
        <v>592</v>
      </c>
      <c r="F9" s="74" t="s">
        <v>594</v>
      </c>
      <c r="G9" s="73" t="s">
        <v>568</v>
      </c>
      <c r="H9" s="77" t="s">
        <v>417</v>
      </c>
      <c r="I9" s="77"/>
    </row>
    <row r="10" spans="1:9" ht="60">
      <c r="A10" s="27">
        <v>4.0999999999999996</v>
      </c>
      <c r="B10" s="27" t="s">
        <v>416</v>
      </c>
      <c r="C10" s="28" t="s">
        <v>16</v>
      </c>
      <c r="D10" s="70" t="s">
        <v>319</v>
      </c>
      <c r="E10" s="70" t="s">
        <v>592</v>
      </c>
      <c r="F10" s="74" t="s">
        <v>594</v>
      </c>
      <c r="G10" s="73" t="s">
        <v>568</v>
      </c>
      <c r="H10" s="77" t="s">
        <v>417</v>
      </c>
      <c r="I10" s="77"/>
    </row>
    <row r="11" spans="1:9" ht="60">
      <c r="A11" s="27">
        <v>4.0999999999999996</v>
      </c>
      <c r="B11" s="27" t="s">
        <v>416</v>
      </c>
      <c r="C11" s="28" t="s">
        <v>17</v>
      </c>
      <c r="D11" s="6" t="s">
        <v>318</v>
      </c>
      <c r="E11" s="70" t="s">
        <v>592</v>
      </c>
      <c r="F11" s="74" t="s">
        <v>594</v>
      </c>
      <c r="G11" s="73" t="s">
        <v>568</v>
      </c>
      <c r="H11" s="77" t="s">
        <v>417</v>
      </c>
      <c r="I11" s="77"/>
    </row>
    <row r="12" spans="1:9" ht="31.5" customHeight="1">
      <c r="A12" s="9">
        <v>4.2</v>
      </c>
      <c r="B12" s="27" t="s">
        <v>199</v>
      </c>
      <c r="C12" s="72" t="s">
        <v>7</v>
      </c>
      <c r="D12" s="70" t="s">
        <v>0</v>
      </c>
      <c r="E12" s="70" t="s">
        <v>592</v>
      </c>
      <c r="F12" s="74" t="s">
        <v>580</v>
      </c>
      <c r="G12" s="73" t="s">
        <v>568</v>
      </c>
      <c r="H12" s="77" t="s">
        <v>417</v>
      </c>
      <c r="I12" s="77"/>
    </row>
    <row r="13" spans="1:9" ht="60">
      <c r="A13" s="8">
        <v>4.3</v>
      </c>
      <c r="B13" s="27" t="s">
        <v>200</v>
      </c>
      <c r="C13" s="2" t="s">
        <v>18</v>
      </c>
      <c r="D13" s="16" t="s">
        <v>350</v>
      </c>
      <c r="E13" s="16" t="s">
        <v>343</v>
      </c>
      <c r="F13" s="74" t="s">
        <v>594</v>
      </c>
      <c r="G13" s="5" t="s">
        <v>235</v>
      </c>
      <c r="H13" s="77" t="s">
        <v>417</v>
      </c>
      <c r="I13" s="77"/>
    </row>
    <row r="14" spans="1:9" ht="60">
      <c r="A14" s="8">
        <v>4.3</v>
      </c>
      <c r="B14" s="27" t="s">
        <v>200</v>
      </c>
      <c r="C14" s="2" t="s">
        <v>19</v>
      </c>
      <c r="D14" s="8" t="s">
        <v>351</v>
      </c>
      <c r="E14" s="16" t="s">
        <v>343</v>
      </c>
      <c r="F14" s="74" t="s">
        <v>594</v>
      </c>
      <c r="G14" s="5" t="s">
        <v>235</v>
      </c>
      <c r="H14" s="77" t="s">
        <v>417</v>
      </c>
      <c r="I14" s="77"/>
    </row>
    <row r="15" spans="1:9" ht="60">
      <c r="A15" s="8">
        <v>4.3</v>
      </c>
      <c r="B15" s="27" t="s">
        <v>200</v>
      </c>
      <c r="C15" s="2" t="s">
        <v>20</v>
      </c>
      <c r="D15" s="8" t="s">
        <v>352</v>
      </c>
      <c r="E15" s="16" t="s">
        <v>343</v>
      </c>
      <c r="F15" s="74" t="s">
        <v>594</v>
      </c>
      <c r="G15" s="5" t="s">
        <v>235</v>
      </c>
      <c r="H15" s="77" t="s">
        <v>417</v>
      </c>
      <c r="I15" s="77"/>
    </row>
    <row r="16" spans="1:9" ht="60">
      <c r="A16" s="8">
        <v>4.3</v>
      </c>
      <c r="B16" s="27" t="s">
        <v>200</v>
      </c>
      <c r="C16" s="2" t="s">
        <v>21</v>
      </c>
      <c r="D16" s="8" t="s">
        <v>353</v>
      </c>
      <c r="E16" s="16" t="s">
        <v>343</v>
      </c>
      <c r="F16" s="74" t="s">
        <v>594</v>
      </c>
      <c r="G16" s="5" t="s">
        <v>235</v>
      </c>
      <c r="H16" s="77" t="s">
        <v>417</v>
      </c>
      <c r="I16" s="77"/>
    </row>
    <row r="17" spans="1:9" ht="60">
      <c r="A17" s="8">
        <v>4.3</v>
      </c>
      <c r="B17" s="27" t="s">
        <v>200</v>
      </c>
      <c r="C17" s="2" t="s">
        <v>22</v>
      </c>
      <c r="D17" s="8" t="s">
        <v>354</v>
      </c>
      <c r="E17" s="16" t="s">
        <v>343</v>
      </c>
      <c r="F17" s="74" t="s">
        <v>594</v>
      </c>
      <c r="G17" s="5" t="s">
        <v>235</v>
      </c>
      <c r="H17" s="77" t="s">
        <v>417</v>
      </c>
      <c r="I17" s="77"/>
    </row>
    <row r="18" spans="1:9" ht="60">
      <c r="A18" s="8">
        <v>4.3</v>
      </c>
      <c r="B18" s="27" t="s">
        <v>200</v>
      </c>
      <c r="C18" s="2" t="s">
        <v>23</v>
      </c>
      <c r="D18" s="8" t="s">
        <v>355</v>
      </c>
      <c r="E18" s="16" t="s">
        <v>343</v>
      </c>
      <c r="F18" s="74" t="s">
        <v>594</v>
      </c>
      <c r="G18" s="5" t="s">
        <v>235</v>
      </c>
      <c r="H18" s="77" t="s">
        <v>417</v>
      </c>
      <c r="I18" s="77"/>
    </row>
    <row r="19" spans="1:9" ht="60">
      <c r="A19" s="8">
        <v>4.3</v>
      </c>
      <c r="B19" s="27" t="s">
        <v>200</v>
      </c>
      <c r="C19" s="2" t="s">
        <v>24</v>
      </c>
      <c r="D19" s="8" t="s">
        <v>356</v>
      </c>
      <c r="E19" s="16" t="s">
        <v>343</v>
      </c>
      <c r="F19" s="74" t="s">
        <v>594</v>
      </c>
      <c r="G19" s="5" t="s">
        <v>235</v>
      </c>
      <c r="H19" s="77" t="s">
        <v>417</v>
      </c>
      <c r="I19" s="77"/>
    </row>
    <row r="20" spans="1:9" ht="60">
      <c r="A20" s="8">
        <v>4.3</v>
      </c>
      <c r="B20" s="27" t="s">
        <v>200</v>
      </c>
      <c r="C20" s="2" t="s">
        <v>25</v>
      </c>
      <c r="D20" s="8" t="s">
        <v>357</v>
      </c>
      <c r="E20" s="16" t="s">
        <v>343</v>
      </c>
      <c r="F20" s="74" t="s">
        <v>594</v>
      </c>
      <c r="G20" s="5" t="s">
        <v>235</v>
      </c>
      <c r="H20" s="77" t="s">
        <v>417</v>
      </c>
      <c r="I20" s="77"/>
    </row>
    <row r="21" spans="1:9" ht="60">
      <c r="A21" s="8">
        <v>4.3</v>
      </c>
      <c r="B21" s="27" t="s">
        <v>200</v>
      </c>
      <c r="C21" s="2" t="s">
        <v>26</v>
      </c>
      <c r="D21" s="8" t="s">
        <v>358</v>
      </c>
      <c r="E21" s="16" t="s">
        <v>343</v>
      </c>
      <c r="F21" s="74" t="s">
        <v>594</v>
      </c>
      <c r="G21" s="5" t="s">
        <v>235</v>
      </c>
      <c r="H21" s="77" t="s">
        <v>417</v>
      </c>
      <c r="I21" s="77"/>
    </row>
    <row r="22" spans="1:9" ht="60">
      <c r="A22" s="8">
        <v>4.3</v>
      </c>
      <c r="B22" s="27" t="s">
        <v>200</v>
      </c>
      <c r="C22" s="2" t="s">
        <v>27</v>
      </c>
      <c r="D22" s="8" t="s">
        <v>359</v>
      </c>
      <c r="E22" s="16" t="s">
        <v>343</v>
      </c>
      <c r="F22" s="74" t="s">
        <v>594</v>
      </c>
      <c r="G22" s="5" t="s">
        <v>235</v>
      </c>
      <c r="H22" s="77" t="s">
        <v>417</v>
      </c>
      <c r="I22" s="77"/>
    </row>
    <row r="23" spans="1:9" ht="60">
      <c r="A23" s="8">
        <v>4.3</v>
      </c>
      <c r="B23" s="27" t="s">
        <v>200</v>
      </c>
      <c r="C23" s="2" t="s">
        <v>28</v>
      </c>
      <c r="D23" s="8" t="s">
        <v>360</v>
      </c>
      <c r="E23" s="16" t="s">
        <v>343</v>
      </c>
      <c r="F23" s="74" t="s">
        <v>594</v>
      </c>
      <c r="G23" s="5" t="s">
        <v>235</v>
      </c>
      <c r="H23" s="77" t="s">
        <v>417</v>
      </c>
      <c r="I23" s="77"/>
    </row>
    <row r="24" spans="1:9" ht="60">
      <c r="A24" s="8">
        <v>4.3</v>
      </c>
      <c r="B24" s="27" t="s">
        <v>200</v>
      </c>
      <c r="C24" s="2" t="s">
        <v>29</v>
      </c>
      <c r="D24" s="8" t="s">
        <v>361</v>
      </c>
      <c r="E24" s="16" t="s">
        <v>343</v>
      </c>
      <c r="F24" s="74" t="s">
        <v>594</v>
      </c>
      <c r="G24" s="5" t="s">
        <v>235</v>
      </c>
      <c r="H24" s="77" t="s">
        <v>417</v>
      </c>
      <c r="I24" s="77"/>
    </row>
    <row r="25" spans="1:9" ht="60">
      <c r="A25" s="8">
        <v>4.3</v>
      </c>
      <c r="B25" s="27" t="s">
        <v>200</v>
      </c>
      <c r="C25" s="2" t="s">
        <v>30</v>
      </c>
      <c r="D25" s="8" t="s">
        <v>362</v>
      </c>
      <c r="E25" s="16" t="s">
        <v>343</v>
      </c>
      <c r="F25" s="74" t="s">
        <v>594</v>
      </c>
      <c r="G25" s="5" t="s">
        <v>235</v>
      </c>
      <c r="H25" s="77" t="s">
        <v>417</v>
      </c>
      <c r="I25" s="77"/>
    </row>
    <row r="26" spans="1:9" ht="60">
      <c r="A26" s="8">
        <v>4.3</v>
      </c>
      <c r="B26" s="27" t="s">
        <v>200</v>
      </c>
      <c r="C26" s="2" t="s">
        <v>31</v>
      </c>
      <c r="D26" s="8" t="s">
        <v>363</v>
      </c>
      <c r="E26" s="16" t="s">
        <v>343</v>
      </c>
      <c r="F26" s="74" t="s">
        <v>594</v>
      </c>
      <c r="G26" s="5" t="s">
        <v>235</v>
      </c>
      <c r="H26" s="77" t="s">
        <v>417</v>
      </c>
      <c r="I26" s="77"/>
    </row>
    <row r="27" spans="1:9" ht="48">
      <c r="A27" s="50">
        <v>4.3</v>
      </c>
      <c r="B27" s="86" t="s">
        <v>441</v>
      </c>
      <c r="C27" s="67" t="s">
        <v>440</v>
      </c>
      <c r="D27" s="50" t="s">
        <v>442</v>
      </c>
      <c r="E27" s="85" t="s">
        <v>343</v>
      </c>
      <c r="F27" s="74" t="s">
        <v>594</v>
      </c>
      <c r="G27" s="66" t="s">
        <v>235</v>
      </c>
      <c r="H27" s="84" t="s">
        <v>417</v>
      </c>
      <c r="I27" s="84"/>
    </row>
    <row r="28" spans="1:9" ht="36">
      <c r="A28" s="16">
        <v>4.4000000000000004</v>
      </c>
      <c r="B28" s="27" t="s">
        <v>301</v>
      </c>
      <c r="C28" s="3" t="s">
        <v>32</v>
      </c>
      <c r="D28" s="70" t="s">
        <v>1</v>
      </c>
      <c r="E28" s="70" t="s">
        <v>592</v>
      </c>
      <c r="F28" s="88" t="s">
        <v>444</v>
      </c>
      <c r="G28" s="73" t="s">
        <v>568</v>
      </c>
      <c r="H28" s="77" t="s">
        <v>417</v>
      </c>
      <c r="I28" s="77"/>
    </row>
    <row r="29" spans="1:9" ht="48">
      <c r="A29" s="16">
        <v>4.4000000000000004</v>
      </c>
      <c r="B29" s="27" t="s">
        <v>301</v>
      </c>
      <c r="C29" s="3" t="s">
        <v>33</v>
      </c>
      <c r="D29" s="70" t="s">
        <v>2</v>
      </c>
      <c r="E29" s="70" t="s">
        <v>592</v>
      </c>
      <c r="F29" s="74" t="s">
        <v>600</v>
      </c>
      <c r="G29" s="73" t="s">
        <v>568</v>
      </c>
      <c r="H29" s="77" t="s">
        <v>417</v>
      </c>
      <c r="I29" s="77"/>
    </row>
    <row r="30" spans="1:9" s="89" customFormat="1" ht="72">
      <c r="A30" s="85">
        <v>4.4000000000000004</v>
      </c>
      <c r="B30" s="86" t="s">
        <v>301</v>
      </c>
      <c r="C30" s="31" t="s">
        <v>34</v>
      </c>
      <c r="D30" s="75" t="s">
        <v>364</v>
      </c>
      <c r="E30" s="75" t="s">
        <v>344</v>
      </c>
      <c r="F30" s="74" t="s">
        <v>595</v>
      </c>
      <c r="G30" s="87" t="s">
        <v>236</v>
      </c>
      <c r="H30" s="88" t="s">
        <v>439</v>
      </c>
      <c r="I30" s="88"/>
    </row>
    <row r="31" spans="1:9" ht="36">
      <c r="A31" s="16">
        <v>4.4000000000000004</v>
      </c>
      <c r="B31" s="27" t="s">
        <v>301</v>
      </c>
      <c r="C31" s="3" t="s">
        <v>35</v>
      </c>
      <c r="D31" s="70" t="s">
        <v>270</v>
      </c>
      <c r="E31" s="70" t="s">
        <v>592</v>
      </c>
      <c r="F31" s="74" t="s">
        <v>600</v>
      </c>
      <c r="G31" s="73" t="s">
        <v>568</v>
      </c>
      <c r="H31" s="77" t="s">
        <v>417</v>
      </c>
      <c r="I31" s="77"/>
    </row>
    <row r="32" spans="1:9" ht="34.5" customHeight="1">
      <c r="A32" s="16">
        <v>4.4000000000000004</v>
      </c>
      <c r="B32" s="27" t="s">
        <v>301</v>
      </c>
      <c r="C32" s="3" t="s">
        <v>36</v>
      </c>
      <c r="D32" s="14" t="s">
        <v>367</v>
      </c>
      <c r="E32" s="6" t="s">
        <v>421</v>
      </c>
      <c r="F32" s="74" t="s">
        <v>594</v>
      </c>
      <c r="G32" s="73" t="s">
        <v>259</v>
      </c>
      <c r="H32" s="77" t="s">
        <v>417</v>
      </c>
      <c r="I32" s="77"/>
    </row>
    <row r="33" spans="1:9" ht="60">
      <c r="A33" s="16">
        <v>4.4000000000000004</v>
      </c>
      <c r="B33" s="27" t="s">
        <v>301</v>
      </c>
      <c r="C33" s="3" t="s">
        <v>37</v>
      </c>
      <c r="D33" s="70" t="s">
        <v>365</v>
      </c>
      <c r="E33" s="70" t="s">
        <v>344</v>
      </c>
      <c r="F33" s="74" t="s">
        <v>594</v>
      </c>
      <c r="G33" s="73" t="s">
        <v>236</v>
      </c>
      <c r="H33" s="77" t="s">
        <v>417</v>
      </c>
      <c r="I33" s="77"/>
    </row>
    <row r="34" spans="1:9" ht="72">
      <c r="A34" s="16">
        <v>4.4000000000000004</v>
      </c>
      <c r="B34" s="27" t="s">
        <v>301</v>
      </c>
      <c r="C34" s="3" t="s">
        <v>38</v>
      </c>
      <c r="D34" s="70" t="s">
        <v>366</v>
      </c>
      <c r="E34" s="70" t="s">
        <v>344</v>
      </c>
      <c r="F34" s="74" t="s">
        <v>594</v>
      </c>
      <c r="G34" s="73" t="s">
        <v>236</v>
      </c>
      <c r="H34" s="77" t="s">
        <v>417</v>
      </c>
      <c r="I34" s="77"/>
    </row>
    <row r="35" spans="1:9" ht="36">
      <c r="A35" s="16">
        <v>4.4000000000000004</v>
      </c>
      <c r="B35" s="27" t="s">
        <v>301</v>
      </c>
      <c r="C35" s="3" t="s">
        <v>39</v>
      </c>
      <c r="D35" s="70" t="s">
        <v>409</v>
      </c>
      <c r="E35" s="70" t="s">
        <v>592</v>
      </c>
      <c r="F35" s="74" t="s">
        <v>600</v>
      </c>
      <c r="G35" s="73" t="s">
        <v>568</v>
      </c>
      <c r="H35" s="77" t="s">
        <v>417</v>
      </c>
      <c r="I35" s="77"/>
    </row>
    <row r="36" spans="1:9" ht="36">
      <c r="A36" s="16">
        <v>4.4000000000000004</v>
      </c>
      <c r="B36" s="27" t="s">
        <v>301</v>
      </c>
      <c r="C36" s="3" t="s">
        <v>40</v>
      </c>
      <c r="D36" s="14" t="s">
        <v>368</v>
      </c>
      <c r="E36" s="14" t="s">
        <v>330</v>
      </c>
      <c r="F36" s="74" t="s">
        <v>594</v>
      </c>
      <c r="G36" s="73" t="s">
        <v>259</v>
      </c>
      <c r="H36" s="77" t="s">
        <v>417</v>
      </c>
      <c r="I36" s="77"/>
    </row>
    <row r="37" spans="1:9" ht="72">
      <c r="A37" s="16">
        <v>4.4000000000000004</v>
      </c>
      <c r="B37" s="27" t="s">
        <v>301</v>
      </c>
      <c r="C37" s="3" t="s">
        <v>41</v>
      </c>
      <c r="D37" s="70" t="s">
        <v>287</v>
      </c>
      <c r="E37" s="70" t="s">
        <v>344</v>
      </c>
      <c r="F37" s="74" t="s">
        <v>594</v>
      </c>
      <c r="G37" s="73" t="s">
        <v>236</v>
      </c>
      <c r="H37" s="77" t="s">
        <v>417</v>
      </c>
      <c r="I37" s="77"/>
    </row>
    <row r="38" spans="1:9" ht="24">
      <c r="A38" s="9">
        <v>5.0999999999999996</v>
      </c>
      <c r="B38" s="27" t="s">
        <v>3</v>
      </c>
      <c r="C38" s="72" t="s">
        <v>42</v>
      </c>
      <c r="D38" s="27" t="s">
        <v>288</v>
      </c>
      <c r="E38" s="70" t="s">
        <v>592</v>
      </c>
      <c r="F38" s="88" t="s">
        <v>444</v>
      </c>
      <c r="G38" s="73" t="s">
        <v>568</v>
      </c>
      <c r="H38" s="77" t="s">
        <v>604</v>
      </c>
      <c r="I38" s="77"/>
    </row>
    <row r="39" spans="1:9" ht="60">
      <c r="A39" s="9">
        <v>5.2</v>
      </c>
      <c r="B39" s="27" t="s">
        <v>201</v>
      </c>
      <c r="C39" s="72" t="s">
        <v>43</v>
      </c>
      <c r="D39" s="27" t="s">
        <v>201</v>
      </c>
      <c r="E39" s="70" t="s">
        <v>592</v>
      </c>
      <c r="F39" s="88" t="s">
        <v>444</v>
      </c>
      <c r="G39" s="73" t="s">
        <v>568</v>
      </c>
      <c r="H39" s="77" t="s">
        <v>604</v>
      </c>
      <c r="I39" s="77"/>
    </row>
    <row r="40" spans="1:9" ht="24">
      <c r="A40" s="9">
        <v>5.3</v>
      </c>
      <c r="B40" s="27" t="s">
        <v>202</v>
      </c>
      <c r="C40" s="72" t="s">
        <v>44</v>
      </c>
      <c r="D40" s="70" t="s">
        <v>289</v>
      </c>
      <c r="E40" s="70" t="s">
        <v>592</v>
      </c>
      <c r="F40" s="74" t="s">
        <v>595</v>
      </c>
      <c r="G40" s="73" t="s">
        <v>568</v>
      </c>
      <c r="H40" s="77" t="s">
        <v>417</v>
      </c>
      <c r="I40" s="77"/>
    </row>
    <row r="41" spans="1:9">
      <c r="A41" s="9">
        <v>5.3</v>
      </c>
      <c r="B41" s="27" t="s">
        <v>202</v>
      </c>
      <c r="C41" s="72" t="s">
        <v>47</v>
      </c>
      <c r="D41" s="70" t="s">
        <v>290</v>
      </c>
      <c r="E41" s="70" t="s">
        <v>592</v>
      </c>
      <c r="F41" s="88" t="s">
        <v>444</v>
      </c>
      <c r="G41" s="73" t="s">
        <v>568</v>
      </c>
      <c r="H41" s="77" t="s">
        <v>417</v>
      </c>
      <c r="I41" s="77"/>
    </row>
    <row r="42" spans="1:9">
      <c r="A42" s="9">
        <v>5.3</v>
      </c>
      <c r="B42" s="27" t="s">
        <v>202</v>
      </c>
      <c r="C42" s="72" t="s">
        <v>48</v>
      </c>
      <c r="D42" s="70" t="s">
        <v>291</v>
      </c>
      <c r="E42" s="70" t="s">
        <v>592</v>
      </c>
      <c r="F42" s="88" t="s">
        <v>444</v>
      </c>
      <c r="G42" s="73" t="s">
        <v>568</v>
      </c>
      <c r="H42" s="77" t="s">
        <v>417</v>
      </c>
      <c r="I42" s="77"/>
    </row>
    <row r="43" spans="1:9" ht="36">
      <c r="A43" s="9">
        <v>5.3</v>
      </c>
      <c r="B43" s="27" t="s">
        <v>202</v>
      </c>
      <c r="C43" s="72" t="s">
        <v>49</v>
      </c>
      <c r="D43" s="70" t="s">
        <v>292</v>
      </c>
      <c r="E43" s="70" t="s">
        <v>592</v>
      </c>
      <c r="F43" s="74" t="s">
        <v>600</v>
      </c>
      <c r="G43" s="73" t="s">
        <v>568</v>
      </c>
      <c r="H43" s="77" t="s">
        <v>603</v>
      </c>
      <c r="I43" s="77"/>
    </row>
    <row r="44" spans="1:9" ht="60">
      <c r="A44" s="10">
        <v>6.1</v>
      </c>
      <c r="B44" s="27" t="s">
        <v>203</v>
      </c>
      <c r="C44" s="72" t="s">
        <v>45</v>
      </c>
      <c r="D44" s="9" t="s">
        <v>369</v>
      </c>
      <c r="E44" s="9" t="s">
        <v>371</v>
      </c>
      <c r="F44" s="74" t="s">
        <v>594</v>
      </c>
      <c r="G44" s="5" t="s">
        <v>237</v>
      </c>
      <c r="H44" s="77" t="s">
        <v>417</v>
      </c>
      <c r="I44" s="77"/>
    </row>
    <row r="45" spans="1:9" ht="84">
      <c r="A45" s="9">
        <v>6.2</v>
      </c>
      <c r="B45" s="27" t="s">
        <v>204</v>
      </c>
      <c r="C45" s="72" t="s">
        <v>46</v>
      </c>
      <c r="D45" s="10" t="s">
        <v>370</v>
      </c>
      <c r="E45" s="10" t="s">
        <v>564</v>
      </c>
      <c r="F45" s="74" t="s">
        <v>594</v>
      </c>
      <c r="G45" s="5" t="s">
        <v>238</v>
      </c>
      <c r="H45" s="77" t="s">
        <v>417</v>
      </c>
      <c r="I45" s="77"/>
    </row>
    <row r="46" spans="1:9" ht="84">
      <c r="A46" s="9">
        <v>6.2</v>
      </c>
      <c r="B46" s="27" t="s">
        <v>204</v>
      </c>
      <c r="C46" s="72" t="s">
        <v>50</v>
      </c>
      <c r="D46" s="9" t="s">
        <v>372</v>
      </c>
      <c r="E46" s="10" t="s">
        <v>564</v>
      </c>
      <c r="F46" s="74" t="s">
        <v>594</v>
      </c>
      <c r="G46" s="5" t="s">
        <v>238</v>
      </c>
      <c r="H46" s="77" t="s">
        <v>417</v>
      </c>
      <c r="I46" s="77"/>
    </row>
    <row r="47" spans="1:9" ht="84">
      <c r="A47" s="9">
        <v>6.2</v>
      </c>
      <c r="B47" s="27" t="s">
        <v>204</v>
      </c>
      <c r="C47" s="72" t="s">
        <v>51</v>
      </c>
      <c r="D47" s="9" t="s">
        <v>373</v>
      </c>
      <c r="E47" s="10" t="s">
        <v>564</v>
      </c>
      <c r="F47" s="74" t="s">
        <v>594</v>
      </c>
      <c r="G47" s="5" t="s">
        <v>238</v>
      </c>
      <c r="H47" s="77" t="s">
        <v>417</v>
      </c>
      <c r="I47" s="77"/>
    </row>
    <row r="48" spans="1:9" ht="84">
      <c r="A48" s="9">
        <v>6.2</v>
      </c>
      <c r="B48" s="27" t="s">
        <v>204</v>
      </c>
      <c r="C48" s="72" t="s">
        <v>52</v>
      </c>
      <c r="D48" s="9" t="s">
        <v>382</v>
      </c>
      <c r="E48" s="10" t="s">
        <v>564</v>
      </c>
      <c r="F48" s="74" t="s">
        <v>594</v>
      </c>
      <c r="G48" s="5" t="s">
        <v>238</v>
      </c>
      <c r="H48" s="77" t="s">
        <v>417</v>
      </c>
      <c r="I48" s="77"/>
    </row>
    <row r="49" spans="1:9" ht="84">
      <c r="A49" s="9">
        <v>6.2</v>
      </c>
      <c r="B49" s="27" t="s">
        <v>204</v>
      </c>
      <c r="C49" s="72" t="s">
        <v>53</v>
      </c>
      <c r="D49" s="9" t="s">
        <v>374</v>
      </c>
      <c r="E49" s="10" t="s">
        <v>564</v>
      </c>
      <c r="F49" s="74" t="s">
        <v>594</v>
      </c>
      <c r="G49" s="5" t="s">
        <v>238</v>
      </c>
      <c r="H49" s="77" t="s">
        <v>417</v>
      </c>
      <c r="I49" s="77"/>
    </row>
    <row r="50" spans="1:9" ht="84">
      <c r="A50" s="9">
        <v>6.2</v>
      </c>
      <c r="B50" s="27" t="s">
        <v>204</v>
      </c>
      <c r="C50" s="72" t="s">
        <v>54</v>
      </c>
      <c r="D50" s="9" t="s">
        <v>375</v>
      </c>
      <c r="E50" s="10" t="s">
        <v>564</v>
      </c>
      <c r="F50" s="74" t="s">
        <v>594</v>
      </c>
      <c r="G50" s="5" t="s">
        <v>238</v>
      </c>
      <c r="H50" s="77" t="s">
        <v>417</v>
      </c>
      <c r="I50" s="77"/>
    </row>
    <row r="51" spans="1:9" ht="84">
      <c r="A51" s="9">
        <v>6.2</v>
      </c>
      <c r="B51" s="27" t="s">
        <v>204</v>
      </c>
      <c r="C51" s="72" t="s">
        <v>55</v>
      </c>
      <c r="D51" s="9" t="s">
        <v>381</v>
      </c>
      <c r="E51" s="10" t="s">
        <v>564</v>
      </c>
      <c r="F51" s="74" t="s">
        <v>594</v>
      </c>
      <c r="G51" s="5" t="s">
        <v>238</v>
      </c>
      <c r="H51" s="77" t="s">
        <v>417</v>
      </c>
      <c r="I51" s="77"/>
    </row>
    <row r="52" spans="1:9" ht="84">
      <c r="A52" s="9">
        <v>6.2</v>
      </c>
      <c r="B52" s="27" t="s">
        <v>204</v>
      </c>
      <c r="C52" s="72" t="s">
        <v>56</v>
      </c>
      <c r="D52" s="9" t="s">
        <v>380</v>
      </c>
      <c r="E52" s="10" t="s">
        <v>564</v>
      </c>
      <c r="F52" s="74" t="s">
        <v>594</v>
      </c>
      <c r="G52" s="5" t="s">
        <v>238</v>
      </c>
      <c r="H52" s="77" t="s">
        <v>417</v>
      </c>
      <c r="I52" s="77"/>
    </row>
    <row r="53" spans="1:9" ht="84">
      <c r="A53" s="9">
        <v>6.2</v>
      </c>
      <c r="B53" s="27" t="s">
        <v>204</v>
      </c>
      <c r="C53" s="72" t="s">
        <v>57</v>
      </c>
      <c r="D53" s="9" t="s">
        <v>379</v>
      </c>
      <c r="E53" s="10" t="s">
        <v>564</v>
      </c>
      <c r="F53" s="74" t="s">
        <v>594</v>
      </c>
      <c r="G53" s="5" t="s">
        <v>238</v>
      </c>
      <c r="H53" s="77" t="s">
        <v>417</v>
      </c>
      <c r="I53" s="77"/>
    </row>
    <row r="54" spans="1:9" ht="84">
      <c r="A54" s="9">
        <v>6.2</v>
      </c>
      <c r="B54" s="27" t="s">
        <v>204</v>
      </c>
      <c r="C54" s="72" t="s">
        <v>58</v>
      </c>
      <c r="D54" s="9" t="s">
        <v>302</v>
      </c>
      <c r="E54" s="10" t="s">
        <v>564</v>
      </c>
      <c r="F54" s="74" t="s">
        <v>594</v>
      </c>
      <c r="G54" s="5" t="s">
        <v>238</v>
      </c>
      <c r="H54" s="77" t="s">
        <v>417</v>
      </c>
      <c r="I54" s="77"/>
    </row>
    <row r="55" spans="1:9" ht="84">
      <c r="A55" s="9">
        <v>6.2</v>
      </c>
      <c r="B55" s="27" t="s">
        <v>204</v>
      </c>
      <c r="C55" s="72" t="s">
        <v>59</v>
      </c>
      <c r="D55" s="9" t="s">
        <v>303</v>
      </c>
      <c r="E55" s="10" t="s">
        <v>564</v>
      </c>
      <c r="F55" s="74" t="s">
        <v>594</v>
      </c>
      <c r="G55" s="5" t="s">
        <v>238</v>
      </c>
      <c r="H55" s="77" t="s">
        <v>417</v>
      </c>
      <c r="I55" s="77"/>
    </row>
    <row r="56" spans="1:9" ht="84">
      <c r="A56" s="9">
        <v>6.2</v>
      </c>
      <c r="B56" s="27" t="s">
        <v>204</v>
      </c>
      <c r="C56" s="72" t="s">
        <v>60</v>
      </c>
      <c r="D56" s="9" t="s">
        <v>378</v>
      </c>
      <c r="E56" s="10" t="s">
        <v>564</v>
      </c>
      <c r="F56" s="74" t="s">
        <v>594</v>
      </c>
      <c r="G56" s="5" t="s">
        <v>238</v>
      </c>
      <c r="H56" s="77" t="s">
        <v>417</v>
      </c>
      <c r="I56" s="77"/>
    </row>
    <row r="57" spans="1:9" ht="84">
      <c r="A57" s="9">
        <v>6.2</v>
      </c>
      <c r="B57" s="27" t="s">
        <v>204</v>
      </c>
      <c r="C57" s="72" t="s">
        <v>61</v>
      </c>
      <c r="D57" s="9" t="s">
        <v>377</v>
      </c>
      <c r="E57" s="10" t="s">
        <v>564</v>
      </c>
      <c r="F57" s="74" t="s">
        <v>594</v>
      </c>
      <c r="G57" s="5" t="s">
        <v>238</v>
      </c>
      <c r="H57" s="77" t="s">
        <v>417</v>
      </c>
      <c r="I57" s="77"/>
    </row>
    <row r="58" spans="1:9" ht="84">
      <c r="A58" s="9">
        <v>6.2</v>
      </c>
      <c r="B58" s="27" t="s">
        <v>204</v>
      </c>
      <c r="C58" s="72" t="s">
        <v>62</v>
      </c>
      <c r="D58" s="9" t="s">
        <v>376</v>
      </c>
      <c r="E58" s="10" t="s">
        <v>564</v>
      </c>
      <c r="F58" s="74" t="s">
        <v>594</v>
      </c>
      <c r="G58" s="5" t="s">
        <v>238</v>
      </c>
      <c r="H58" s="77" t="s">
        <v>417</v>
      </c>
      <c r="I58" s="77"/>
    </row>
    <row r="59" spans="1:9" s="89" customFormat="1" ht="60">
      <c r="A59" s="58">
        <v>6.2</v>
      </c>
      <c r="B59" s="86" t="s">
        <v>204</v>
      </c>
      <c r="C59" s="60" t="s">
        <v>63</v>
      </c>
      <c r="D59" s="58" t="s">
        <v>574</v>
      </c>
      <c r="E59" s="64" t="s">
        <v>480</v>
      </c>
      <c r="F59" s="74" t="s">
        <v>594</v>
      </c>
      <c r="G59" s="66" t="s">
        <v>238</v>
      </c>
      <c r="H59" s="84" t="s">
        <v>417</v>
      </c>
      <c r="I59" s="84"/>
    </row>
    <row r="60" spans="1:9" s="89" customFormat="1" ht="36">
      <c r="A60" s="58">
        <v>6.3</v>
      </c>
      <c r="B60" s="86" t="s">
        <v>4</v>
      </c>
      <c r="C60" s="60" t="s">
        <v>64</v>
      </c>
      <c r="D60" s="86" t="s">
        <v>293</v>
      </c>
      <c r="E60" s="70" t="s">
        <v>592</v>
      </c>
      <c r="F60" s="88" t="s">
        <v>444</v>
      </c>
      <c r="G60" s="87" t="s">
        <v>568</v>
      </c>
      <c r="H60" s="77" t="s">
        <v>604</v>
      </c>
      <c r="I60" s="84"/>
    </row>
    <row r="61" spans="1:9" s="89" customFormat="1" ht="84">
      <c r="A61" s="58">
        <v>6.4</v>
      </c>
      <c r="B61" s="86" t="s">
        <v>5</v>
      </c>
      <c r="C61" s="58" t="s">
        <v>462</v>
      </c>
      <c r="D61" s="58" t="s">
        <v>450</v>
      </c>
      <c r="E61" s="86"/>
      <c r="F61" s="88" t="s">
        <v>444</v>
      </c>
      <c r="G61" s="87" t="s">
        <v>568</v>
      </c>
      <c r="H61" s="84" t="s">
        <v>603</v>
      </c>
      <c r="I61" s="84"/>
    </row>
    <row r="62" spans="1:9" s="89" customFormat="1" ht="84">
      <c r="A62" s="58">
        <v>6.4</v>
      </c>
      <c r="B62" s="86" t="s">
        <v>5</v>
      </c>
      <c r="C62" s="58" t="s">
        <v>463</v>
      </c>
      <c r="D62" s="58" t="s">
        <v>476</v>
      </c>
      <c r="E62" s="86"/>
      <c r="F62" s="86" t="s">
        <v>578</v>
      </c>
      <c r="G62" s="87" t="s">
        <v>568</v>
      </c>
      <c r="H62" s="84" t="s">
        <v>603</v>
      </c>
      <c r="I62" s="84"/>
    </row>
    <row r="63" spans="1:9" s="89" customFormat="1" ht="84">
      <c r="A63" s="58">
        <v>6.4</v>
      </c>
      <c r="B63" s="86" t="s">
        <v>5</v>
      </c>
      <c r="C63" s="58" t="s">
        <v>464</v>
      </c>
      <c r="D63" s="58" t="s">
        <v>451</v>
      </c>
      <c r="E63" s="86"/>
      <c r="F63" s="88" t="s">
        <v>444</v>
      </c>
      <c r="G63" s="87" t="s">
        <v>568</v>
      </c>
      <c r="H63" s="84" t="s">
        <v>603</v>
      </c>
      <c r="I63" s="84"/>
    </row>
    <row r="64" spans="1:9" s="89" customFormat="1" ht="84">
      <c r="A64" s="58">
        <v>6.4</v>
      </c>
      <c r="B64" s="86" t="s">
        <v>5</v>
      </c>
      <c r="C64" s="58" t="s">
        <v>65</v>
      </c>
      <c r="D64" s="58" t="s">
        <v>477</v>
      </c>
      <c r="E64" s="86"/>
      <c r="F64" s="86" t="s">
        <v>578</v>
      </c>
      <c r="G64" s="87" t="s">
        <v>568</v>
      </c>
      <c r="H64" s="84" t="s">
        <v>603</v>
      </c>
      <c r="I64" s="84"/>
    </row>
    <row r="65" spans="1:9" s="89" customFormat="1" ht="84">
      <c r="A65" s="58">
        <v>6.4</v>
      </c>
      <c r="B65" s="86" t="s">
        <v>5</v>
      </c>
      <c r="C65" s="58" t="s">
        <v>465</v>
      </c>
      <c r="D65" s="58" t="s">
        <v>452</v>
      </c>
      <c r="E65" s="86"/>
      <c r="F65" s="74" t="s">
        <v>626</v>
      </c>
      <c r="G65" s="87" t="s">
        <v>568</v>
      </c>
      <c r="H65" s="84" t="s">
        <v>603</v>
      </c>
      <c r="I65" s="84"/>
    </row>
    <row r="66" spans="1:9" s="89" customFormat="1" ht="84">
      <c r="A66" s="58">
        <v>6.4</v>
      </c>
      <c r="B66" s="86" t="s">
        <v>5</v>
      </c>
      <c r="C66" s="58" t="s">
        <v>466</v>
      </c>
      <c r="D66" s="58" t="s">
        <v>478</v>
      </c>
      <c r="E66" s="86"/>
      <c r="F66" s="86" t="s">
        <v>578</v>
      </c>
      <c r="G66" s="87" t="s">
        <v>568</v>
      </c>
      <c r="H66" s="84" t="s">
        <v>603</v>
      </c>
      <c r="I66" s="84"/>
    </row>
    <row r="67" spans="1:9" s="89" customFormat="1" ht="84">
      <c r="A67" s="58">
        <v>6.4</v>
      </c>
      <c r="B67" s="86" t="s">
        <v>5</v>
      </c>
      <c r="C67" s="58" t="s">
        <v>467</v>
      </c>
      <c r="D67" s="58" t="s">
        <v>453</v>
      </c>
      <c r="E67" s="86"/>
      <c r="F67" s="88" t="s">
        <v>444</v>
      </c>
      <c r="G67" s="87" t="s">
        <v>568</v>
      </c>
      <c r="H67" s="84" t="s">
        <v>603</v>
      </c>
      <c r="I67" s="84"/>
    </row>
    <row r="68" spans="1:9" s="89" customFormat="1" ht="84">
      <c r="A68" s="58">
        <v>6.4</v>
      </c>
      <c r="B68" s="86" t="s">
        <v>5</v>
      </c>
      <c r="C68" s="58" t="s">
        <v>468</v>
      </c>
      <c r="D68" s="58" t="s">
        <v>454</v>
      </c>
      <c r="E68" s="86"/>
      <c r="F68" s="86" t="s">
        <v>578</v>
      </c>
      <c r="G68" s="87" t="s">
        <v>568</v>
      </c>
      <c r="H68" s="84" t="s">
        <v>603</v>
      </c>
      <c r="I68" s="84"/>
    </row>
    <row r="69" spans="1:9" s="89" customFormat="1" ht="84">
      <c r="A69" s="58">
        <v>6.4</v>
      </c>
      <c r="B69" s="86" t="s">
        <v>5</v>
      </c>
      <c r="C69" s="58" t="s">
        <v>469</v>
      </c>
      <c r="D69" s="58" t="s">
        <v>455</v>
      </c>
      <c r="E69" s="86"/>
      <c r="F69" s="88" t="s">
        <v>444</v>
      </c>
      <c r="G69" s="87" t="s">
        <v>568</v>
      </c>
      <c r="H69" s="84" t="s">
        <v>603</v>
      </c>
      <c r="I69" s="84"/>
    </row>
    <row r="70" spans="1:9" s="89" customFormat="1" ht="84">
      <c r="A70" s="58">
        <v>6.4</v>
      </c>
      <c r="B70" s="86" t="s">
        <v>5</v>
      </c>
      <c r="C70" s="58" t="s">
        <v>470</v>
      </c>
      <c r="D70" s="58" t="s">
        <v>456</v>
      </c>
      <c r="E70" s="86"/>
      <c r="F70" s="86" t="s">
        <v>578</v>
      </c>
      <c r="G70" s="87" t="s">
        <v>568</v>
      </c>
      <c r="H70" s="84" t="s">
        <v>603</v>
      </c>
      <c r="I70" s="84"/>
    </row>
    <row r="71" spans="1:9" s="89" customFormat="1" ht="84">
      <c r="A71" s="58">
        <v>6.4</v>
      </c>
      <c r="B71" s="86" t="s">
        <v>5</v>
      </c>
      <c r="C71" s="58" t="s">
        <v>471</v>
      </c>
      <c r="D71" s="58" t="s">
        <v>457</v>
      </c>
      <c r="E71" s="86"/>
      <c r="F71" s="88" t="s">
        <v>444</v>
      </c>
      <c r="G71" s="87" t="s">
        <v>568</v>
      </c>
      <c r="H71" s="84" t="s">
        <v>603</v>
      </c>
      <c r="I71" s="84"/>
    </row>
    <row r="72" spans="1:9" s="89" customFormat="1" ht="84">
      <c r="A72" s="58">
        <v>6.4</v>
      </c>
      <c r="B72" s="86" t="s">
        <v>5</v>
      </c>
      <c r="C72" s="58" t="s">
        <v>472</v>
      </c>
      <c r="D72" s="58" t="s">
        <v>458</v>
      </c>
      <c r="E72" s="86"/>
      <c r="F72" s="86" t="s">
        <v>578</v>
      </c>
      <c r="G72" s="87" t="s">
        <v>568</v>
      </c>
      <c r="H72" s="84" t="s">
        <v>603</v>
      </c>
      <c r="I72" s="84"/>
    </row>
    <row r="73" spans="1:9" s="89" customFormat="1" ht="84">
      <c r="A73" s="58">
        <v>6.4</v>
      </c>
      <c r="B73" s="86" t="s">
        <v>5</v>
      </c>
      <c r="C73" s="58" t="s">
        <v>473</v>
      </c>
      <c r="D73" s="60" t="s">
        <v>459</v>
      </c>
      <c r="E73" s="86"/>
      <c r="F73" s="88" t="s">
        <v>444</v>
      </c>
      <c r="G73" s="87" t="s">
        <v>568</v>
      </c>
      <c r="H73" s="84" t="s">
        <v>603</v>
      </c>
      <c r="I73" s="84"/>
    </row>
    <row r="74" spans="1:9" s="89" customFormat="1" ht="84">
      <c r="A74" s="58">
        <v>6.4</v>
      </c>
      <c r="B74" s="86" t="s">
        <v>5</v>
      </c>
      <c r="C74" s="58" t="s">
        <v>474</v>
      </c>
      <c r="D74" s="58" t="s">
        <v>460</v>
      </c>
      <c r="E74" s="86"/>
      <c r="F74" s="88" t="s">
        <v>444</v>
      </c>
      <c r="G74" s="87" t="s">
        <v>568</v>
      </c>
      <c r="H74" s="84" t="s">
        <v>417</v>
      </c>
      <c r="I74" s="84"/>
    </row>
    <row r="75" spans="1:9" s="89" customFormat="1" ht="84">
      <c r="A75" s="58">
        <v>6.4</v>
      </c>
      <c r="B75" s="86" t="s">
        <v>5</v>
      </c>
      <c r="C75" s="58" t="s">
        <v>475</v>
      </c>
      <c r="D75" s="58" t="s">
        <v>461</v>
      </c>
      <c r="E75" s="86"/>
      <c r="F75" s="86" t="s">
        <v>578</v>
      </c>
      <c r="G75" s="87" t="s">
        <v>568</v>
      </c>
      <c r="H75" s="84" t="s">
        <v>603</v>
      </c>
      <c r="I75" s="84"/>
    </row>
    <row r="76" spans="1:9" ht="60">
      <c r="A76" s="9">
        <v>6.5</v>
      </c>
      <c r="B76" s="27" t="s">
        <v>205</v>
      </c>
      <c r="C76" s="72" t="s">
        <v>567</v>
      </c>
      <c r="D76" s="70" t="s">
        <v>573</v>
      </c>
      <c r="E76" s="70" t="s">
        <v>592</v>
      </c>
      <c r="F76" s="74" t="s">
        <v>600</v>
      </c>
      <c r="G76" s="73" t="s">
        <v>568</v>
      </c>
      <c r="H76" s="88" t="s">
        <v>439</v>
      </c>
      <c r="I76" s="84"/>
    </row>
    <row r="77" spans="1:9" s="89" customFormat="1" ht="48">
      <c r="A77" s="64">
        <v>6.5</v>
      </c>
      <c r="B77" s="62" t="s">
        <v>443</v>
      </c>
      <c r="C77" s="63" t="s">
        <v>445</v>
      </c>
      <c r="D77" s="61" t="s">
        <v>446</v>
      </c>
      <c r="E77" s="70" t="s">
        <v>592</v>
      </c>
      <c r="F77" s="88" t="s">
        <v>444</v>
      </c>
      <c r="G77" s="87" t="s">
        <v>568</v>
      </c>
      <c r="H77" s="88" t="s">
        <v>439</v>
      </c>
      <c r="I77" s="84"/>
    </row>
    <row r="78" spans="1:9" s="89" customFormat="1" ht="48">
      <c r="A78" s="64">
        <v>6.5</v>
      </c>
      <c r="B78" s="62" t="s">
        <v>443</v>
      </c>
      <c r="C78" s="63" t="s">
        <v>544</v>
      </c>
      <c r="D78" s="61" t="s">
        <v>447</v>
      </c>
      <c r="E78" s="70" t="s">
        <v>592</v>
      </c>
      <c r="F78" s="88" t="s">
        <v>444</v>
      </c>
      <c r="G78" s="87" t="s">
        <v>568</v>
      </c>
      <c r="H78" s="88" t="s">
        <v>439</v>
      </c>
      <c r="I78" s="84"/>
    </row>
    <row r="79" spans="1:9" ht="60">
      <c r="A79" s="9">
        <v>6.5</v>
      </c>
      <c r="B79" s="27" t="s">
        <v>205</v>
      </c>
      <c r="C79" s="72" t="s">
        <v>66</v>
      </c>
      <c r="D79" s="70" t="s">
        <v>273</v>
      </c>
      <c r="E79" s="70" t="s">
        <v>592</v>
      </c>
      <c r="F79" s="74" t="s">
        <v>600</v>
      </c>
      <c r="G79" s="73" t="s">
        <v>568</v>
      </c>
      <c r="H79" s="88" t="s">
        <v>439</v>
      </c>
      <c r="I79" s="84"/>
    </row>
    <row r="80" spans="1:9" ht="60">
      <c r="A80" s="9">
        <v>6.5</v>
      </c>
      <c r="B80" s="27" t="s">
        <v>205</v>
      </c>
      <c r="C80" s="72" t="s">
        <v>67</v>
      </c>
      <c r="D80" s="70" t="s">
        <v>274</v>
      </c>
      <c r="E80" s="70" t="s">
        <v>592</v>
      </c>
      <c r="F80" s="74" t="s">
        <v>626</v>
      </c>
      <c r="G80" s="73" t="s">
        <v>568</v>
      </c>
      <c r="H80" s="88" t="s">
        <v>439</v>
      </c>
      <c r="I80" s="84"/>
    </row>
    <row r="81" spans="1:9" ht="60">
      <c r="A81" s="9">
        <v>6.5</v>
      </c>
      <c r="B81" s="27" t="s">
        <v>205</v>
      </c>
      <c r="C81" s="72" t="s">
        <v>68</v>
      </c>
      <c r="D81" s="70" t="s">
        <v>314</v>
      </c>
      <c r="E81" s="70" t="s">
        <v>592</v>
      </c>
      <c r="F81" s="74" t="s">
        <v>594</v>
      </c>
      <c r="G81" s="73" t="s">
        <v>568</v>
      </c>
      <c r="H81" s="88" t="s">
        <v>439</v>
      </c>
      <c r="I81" s="84"/>
    </row>
    <row r="82" spans="1:9" ht="60">
      <c r="A82" s="9">
        <v>6.5</v>
      </c>
      <c r="B82" s="27" t="s">
        <v>205</v>
      </c>
      <c r="C82" s="72" t="s">
        <v>313</v>
      </c>
      <c r="D82" s="70" t="s">
        <v>315</v>
      </c>
      <c r="E82" s="70" t="s">
        <v>592</v>
      </c>
      <c r="F82" s="74" t="s">
        <v>594</v>
      </c>
      <c r="G82" s="73" t="s">
        <v>568</v>
      </c>
      <c r="H82" s="88" t="s">
        <v>439</v>
      </c>
      <c r="I82" s="84"/>
    </row>
    <row r="83" spans="1:9" ht="35.25" customHeight="1">
      <c r="A83" s="9">
        <v>6.6</v>
      </c>
      <c r="B83" s="34" t="s">
        <v>630</v>
      </c>
      <c r="C83" s="72" t="s">
        <v>69</v>
      </c>
      <c r="D83" s="6" t="s">
        <v>629</v>
      </c>
      <c r="E83" s="70" t="s">
        <v>592</v>
      </c>
      <c r="F83" s="74" t="s">
        <v>594</v>
      </c>
      <c r="G83" s="73" t="s">
        <v>568</v>
      </c>
      <c r="H83" s="77" t="s">
        <v>603</v>
      </c>
      <c r="I83" s="84"/>
    </row>
    <row r="84" spans="1:9" ht="36">
      <c r="A84" s="9">
        <v>6.7</v>
      </c>
      <c r="B84" s="27" t="s">
        <v>6</v>
      </c>
      <c r="C84" s="72" t="s">
        <v>70</v>
      </c>
      <c r="D84" s="70" t="s">
        <v>6</v>
      </c>
      <c r="E84" s="70" t="s">
        <v>592</v>
      </c>
      <c r="F84" s="74" t="s">
        <v>594</v>
      </c>
      <c r="G84" s="73" t="s">
        <v>568</v>
      </c>
      <c r="H84" s="77" t="s">
        <v>603</v>
      </c>
      <c r="I84" s="84"/>
    </row>
    <row r="85" spans="1:9" ht="36">
      <c r="A85" s="9">
        <v>6.8</v>
      </c>
      <c r="B85" s="27" t="s">
        <v>72</v>
      </c>
      <c r="C85" s="72" t="s">
        <v>71</v>
      </c>
      <c r="D85" s="74" t="s">
        <v>72</v>
      </c>
      <c r="E85" s="70" t="s">
        <v>592</v>
      </c>
      <c r="F85" s="74" t="s">
        <v>594</v>
      </c>
      <c r="G85" s="73" t="s">
        <v>568</v>
      </c>
      <c r="H85" s="77" t="s">
        <v>603</v>
      </c>
      <c r="I85" s="84"/>
    </row>
    <row r="86" spans="1:9" ht="24">
      <c r="A86" s="9">
        <v>7.1</v>
      </c>
      <c r="B86" s="27" t="s">
        <v>206</v>
      </c>
      <c r="C86" s="72" t="s">
        <v>76</v>
      </c>
      <c r="D86" s="70" t="s">
        <v>73</v>
      </c>
      <c r="E86" s="70" t="s">
        <v>592</v>
      </c>
      <c r="F86" s="88" t="s">
        <v>444</v>
      </c>
      <c r="G86" s="73" t="s">
        <v>568</v>
      </c>
      <c r="H86" s="77" t="s">
        <v>417</v>
      </c>
      <c r="I86" s="84"/>
    </row>
    <row r="87" spans="1:9" ht="36">
      <c r="A87" s="9">
        <v>7.1</v>
      </c>
      <c r="B87" s="27" t="s">
        <v>206</v>
      </c>
      <c r="C87" s="72" t="s">
        <v>77</v>
      </c>
      <c r="D87" s="9" t="s">
        <v>383</v>
      </c>
      <c r="E87" s="9" t="s">
        <v>329</v>
      </c>
      <c r="F87" s="74" t="s">
        <v>594</v>
      </c>
      <c r="G87" s="5" t="s">
        <v>239</v>
      </c>
      <c r="H87" s="77" t="s">
        <v>417</v>
      </c>
      <c r="I87" s="84"/>
    </row>
    <row r="88" spans="1:9" ht="24">
      <c r="A88" s="9">
        <v>7.1</v>
      </c>
      <c r="B88" s="27" t="s">
        <v>206</v>
      </c>
      <c r="C88" s="72" t="s">
        <v>78</v>
      </c>
      <c r="D88" s="9" t="s">
        <v>384</v>
      </c>
      <c r="E88" s="9" t="s">
        <v>329</v>
      </c>
      <c r="F88" s="74" t="s">
        <v>594</v>
      </c>
      <c r="G88" s="5" t="s">
        <v>239</v>
      </c>
      <c r="H88" s="77" t="s">
        <v>417</v>
      </c>
      <c r="I88" s="84"/>
    </row>
    <row r="89" spans="1:9" ht="36">
      <c r="A89" s="9">
        <v>7.1</v>
      </c>
      <c r="B89" s="27" t="s">
        <v>206</v>
      </c>
      <c r="C89" s="72" t="s">
        <v>79</v>
      </c>
      <c r="D89" s="9" t="s">
        <v>385</v>
      </c>
      <c r="E89" s="9" t="s">
        <v>329</v>
      </c>
      <c r="F89" s="74" t="s">
        <v>594</v>
      </c>
      <c r="G89" s="5" t="s">
        <v>239</v>
      </c>
      <c r="H89" s="77" t="s">
        <v>417</v>
      </c>
      <c r="I89" s="84"/>
    </row>
    <row r="90" spans="1:9" ht="36">
      <c r="A90" s="9">
        <v>7.1</v>
      </c>
      <c r="B90" s="27" t="s">
        <v>206</v>
      </c>
      <c r="C90" s="72" t="s">
        <v>80</v>
      </c>
      <c r="D90" s="9" t="s">
        <v>386</v>
      </c>
      <c r="E90" s="9" t="s">
        <v>329</v>
      </c>
      <c r="F90" s="74" t="s">
        <v>594</v>
      </c>
      <c r="G90" s="5" t="s">
        <v>239</v>
      </c>
      <c r="H90" s="77" t="s">
        <v>417</v>
      </c>
      <c r="I90" s="84"/>
    </row>
    <row r="91" spans="1:9" ht="60">
      <c r="A91" s="9">
        <v>7.1</v>
      </c>
      <c r="B91" s="27" t="s">
        <v>206</v>
      </c>
      <c r="C91" s="72" t="s">
        <v>81</v>
      </c>
      <c r="D91" s="9" t="s">
        <v>387</v>
      </c>
      <c r="E91" s="9" t="s">
        <v>329</v>
      </c>
      <c r="F91" s="74" t="s">
        <v>594</v>
      </c>
      <c r="G91" s="5" t="s">
        <v>239</v>
      </c>
      <c r="H91" s="77" t="s">
        <v>417</v>
      </c>
      <c r="I91" s="84"/>
    </row>
    <row r="92" spans="1:9" ht="36">
      <c r="A92" s="9">
        <v>7.1</v>
      </c>
      <c r="B92" s="27" t="s">
        <v>206</v>
      </c>
      <c r="C92" s="72" t="s">
        <v>82</v>
      </c>
      <c r="D92" s="9" t="s">
        <v>388</v>
      </c>
      <c r="E92" s="9" t="s">
        <v>329</v>
      </c>
      <c r="F92" s="74" t="s">
        <v>594</v>
      </c>
      <c r="G92" s="5" t="s">
        <v>239</v>
      </c>
      <c r="H92" s="77" t="s">
        <v>417</v>
      </c>
      <c r="I92" s="84"/>
    </row>
    <row r="93" spans="1:9" ht="60">
      <c r="A93" s="9">
        <v>7.1</v>
      </c>
      <c r="B93" s="27" t="s">
        <v>206</v>
      </c>
      <c r="C93" s="72" t="s">
        <v>83</v>
      </c>
      <c r="D93" s="9" t="s">
        <v>389</v>
      </c>
      <c r="E93" s="9" t="s">
        <v>329</v>
      </c>
      <c r="F93" s="74" t="s">
        <v>594</v>
      </c>
      <c r="G93" s="5" t="s">
        <v>239</v>
      </c>
      <c r="H93" s="77" t="s">
        <v>417</v>
      </c>
      <c r="I93" s="84"/>
    </row>
    <row r="94" spans="1:9" ht="24">
      <c r="A94" s="9">
        <v>7.1</v>
      </c>
      <c r="B94" s="27" t="s">
        <v>206</v>
      </c>
      <c r="C94" s="72" t="s">
        <v>84</v>
      </c>
      <c r="D94" s="9" t="s">
        <v>390</v>
      </c>
      <c r="E94" s="9" t="s">
        <v>329</v>
      </c>
      <c r="F94" s="74" t="s">
        <v>594</v>
      </c>
      <c r="G94" s="5" t="s">
        <v>239</v>
      </c>
      <c r="H94" s="77" t="s">
        <v>417</v>
      </c>
      <c r="I94" s="84"/>
    </row>
    <row r="95" spans="1:9" ht="24">
      <c r="A95" s="9">
        <v>7.1</v>
      </c>
      <c r="B95" s="27" t="s">
        <v>206</v>
      </c>
      <c r="C95" s="72" t="s">
        <v>85</v>
      </c>
      <c r="D95" s="70" t="s">
        <v>74</v>
      </c>
      <c r="E95" s="70" t="s">
        <v>592</v>
      </c>
      <c r="F95" s="88" t="s">
        <v>444</v>
      </c>
      <c r="G95" s="73" t="s">
        <v>568</v>
      </c>
      <c r="H95" s="77" t="s">
        <v>603</v>
      </c>
      <c r="I95" s="84"/>
    </row>
    <row r="96" spans="1:9" ht="48">
      <c r="A96" s="9">
        <v>7.1</v>
      </c>
      <c r="B96" s="27" t="s">
        <v>206</v>
      </c>
      <c r="C96" s="72" t="s">
        <v>86</v>
      </c>
      <c r="D96" s="70" t="s">
        <v>75</v>
      </c>
      <c r="E96" s="70" t="s">
        <v>592</v>
      </c>
      <c r="F96" s="88" t="s">
        <v>444</v>
      </c>
      <c r="G96" s="73" t="s">
        <v>568</v>
      </c>
      <c r="H96" s="77" t="s">
        <v>417</v>
      </c>
      <c r="I96" s="84"/>
    </row>
    <row r="97" spans="1:9" ht="60">
      <c r="A97" s="9">
        <v>7.2</v>
      </c>
      <c r="B97" s="27" t="s">
        <v>207</v>
      </c>
      <c r="C97" s="72" t="s">
        <v>88</v>
      </c>
      <c r="D97" s="70" t="s">
        <v>87</v>
      </c>
      <c r="E97" s="70" t="s">
        <v>592</v>
      </c>
      <c r="F97" s="74" t="s">
        <v>594</v>
      </c>
      <c r="G97" s="73" t="s">
        <v>568</v>
      </c>
      <c r="H97" s="77" t="s">
        <v>417</v>
      </c>
      <c r="I97" s="84"/>
    </row>
    <row r="98" spans="1:9" ht="72">
      <c r="A98" s="9">
        <v>7.3</v>
      </c>
      <c r="B98" s="27" t="s">
        <v>206</v>
      </c>
      <c r="C98" s="72" t="s">
        <v>98</v>
      </c>
      <c r="D98" s="9" t="s">
        <v>394</v>
      </c>
      <c r="E98" s="9" t="s">
        <v>345</v>
      </c>
      <c r="F98" s="74" t="s">
        <v>594</v>
      </c>
      <c r="G98" s="5" t="s">
        <v>240</v>
      </c>
      <c r="H98" s="77" t="s">
        <v>603</v>
      </c>
      <c r="I98" s="84"/>
    </row>
    <row r="99" spans="1:9" ht="60">
      <c r="A99" s="9">
        <v>7.3</v>
      </c>
      <c r="B99" s="27" t="s">
        <v>206</v>
      </c>
      <c r="C99" s="72" t="s">
        <v>99</v>
      </c>
      <c r="D99" s="9" t="s">
        <v>309</v>
      </c>
      <c r="E99" s="70" t="s">
        <v>592</v>
      </c>
      <c r="F99" s="74" t="s">
        <v>600</v>
      </c>
      <c r="G99" s="73" t="s">
        <v>568</v>
      </c>
      <c r="H99" s="77" t="s">
        <v>603</v>
      </c>
      <c r="I99" s="84"/>
    </row>
    <row r="100" spans="1:9" ht="48">
      <c r="A100" s="9">
        <v>7.3</v>
      </c>
      <c r="B100" s="27" t="s">
        <v>206</v>
      </c>
      <c r="C100" s="72" t="s">
        <v>100</v>
      </c>
      <c r="D100" s="9" t="s">
        <v>393</v>
      </c>
      <c r="E100" s="9" t="s">
        <v>330</v>
      </c>
      <c r="F100" s="74" t="s">
        <v>594</v>
      </c>
      <c r="G100" s="73" t="s">
        <v>310</v>
      </c>
      <c r="H100" s="77" t="s">
        <v>603</v>
      </c>
      <c r="I100" s="84"/>
    </row>
    <row r="101" spans="1:9" ht="60">
      <c r="A101" s="9">
        <v>7.3</v>
      </c>
      <c r="B101" s="27" t="s">
        <v>206</v>
      </c>
      <c r="C101" s="72" t="s">
        <v>101</v>
      </c>
      <c r="D101" s="9" t="s">
        <v>411</v>
      </c>
      <c r="E101" s="9" t="s">
        <v>345</v>
      </c>
      <c r="F101" s="74" t="s">
        <v>594</v>
      </c>
      <c r="G101" s="5" t="s">
        <v>240</v>
      </c>
      <c r="H101" s="77" t="s">
        <v>603</v>
      </c>
      <c r="I101" s="84"/>
    </row>
    <row r="102" spans="1:9" ht="72">
      <c r="A102" s="9">
        <v>7.3</v>
      </c>
      <c r="B102" s="27" t="s">
        <v>206</v>
      </c>
      <c r="C102" s="72" t="s">
        <v>307</v>
      </c>
      <c r="D102" s="9" t="s">
        <v>392</v>
      </c>
      <c r="E102" s="9" t="s">
        <v>345</v>
      </c>
      <c r="F102" s="74" t="s">
        <v>594</v>
      </c>
      <c r="G102" s="5" t="s">
        <v>240</v>
      </c>
      <c r="H102" s="77" t="s">
        <v>603</v>
      </c>
      <c r="I102" s="84"/>
    </row>
    <row r="103" spans="1:9" ht="48">
      <c r="A103" s="9">
        <v>7.3</v>
      </c>
      <c r="B103" s="27" t="s">
        <v>206</v>
      </c>
      <c r="C103" s="72" t="s">
        <v>102</v>
      </c>
      <c r="D103" s="9" t="s">
        <v>391</v>
      </c>
      <c r="E103" s="9" t="s">
        <v>346</v>
      </c>
      <c r="F103" s="74" t="s">
        <v>600</v>
      </c>
      <c r="G103" s="73" t="s">
        <v>311</v>
      </c>
      <c r="H103" s="77" t="s">
        <v>603</v>
      </c>
      <c r="I103" s="84"/>
    </row>
    <row r="104" spans="1:9" ht="60">
      <c r="A104" s="10">
        <v>7.3</v>
      </c>
      <c r="B104" s="27" t="s">
        <v>206</v>
      </c>
      <c r="C104" s="72" t="s">
        <v>308</v>
      </c>
      <c r="D104" s="9" t="s">
        <v>395</v>
      </c>
      <c r="E104" s="9" t="s">
        <v>330</v>
      </c>
      <c r="F104" s="74" t="s">
        <v>594</v>
      </c>
      <c r="G104" s="73" t="s">
        <v>310</v>
      </c>
      <c r="H104" s="77" t="s">
        <v>603</v>
      </c>
      <c r="I104" s="84"/>
    </row>
    <row r="105" spans="1:9" ht="36">
      <c r="A105" s="10">
        <v>12.1</v>
      </c>
      <c r="B105" s="27" t="s">
        <v>208</v>
      </c>
      <c r="C105" s="72" t="s">
        <v>106</v>
      </c>
      <c r="D105" s="70" t="s">
        <v>103</v>
      </c>
      <c r="E105" s="70" t="s">
        <v>592</v>
      </c>
      <c r="F105" s="74" t="s">
        <v>595</v>
      </c>
      <c r="G105" s="73" t="s">
        <v>568</v>
      </c>
      <c r="H105" s="77" t="s">
        <v>603</v>
      </c>
      <c r="I105" s="84"/>
    </row>
    <row r="106" spans="1:9" ht="36">
      <c r="A106" s="10">
        <v>12.1</v>
      </c>
      <c r="B106" s="27" t="s">
        <v>208</v>
      </c>
      <c r="C106" s="72" t="s">
        <v>107</v>
      </c>
      <c r="D106" s="70" t="s">
        <v>104</v>
      </c>
      <c r="E106" s="70" t="s">
        <v>592</v>
      </c>
      <c r="F106" s="74" t="s">
        <v>595</v>
      </c>
      <c r="G106" s="73" t="s">
        <v>568</v>
      </c>
      <c r="H106" s="77" t="s">
        <v>603</v>
      </c>
      <c r="I106" s="84"/>
    </row>
    <row r="107" spans="1:9" ht="36">
      <c r="A107" s="10">
        <v>12.1</v>
      </c>
      <c r="B107" s="27" t="s">
        <v>208</v>
      </c>
      <c r="C107" s="72" t="s">
        <v>108</v>
      </c>
      <c r="D107" s="70" t="s">
        <v>105</v>
      </c>
      <c r="E107" s="70" t="s">
        <v>592</v>
      </c>
      <c r="F107" s="74" t="s">
        <v>595</v>
      </c>
      <c r="G107" s="73" t="s">
        <v>568</v>
      </c>
      <c r="H107" s="77" t="s">
        <v>603</v>
      </c>
      <c r="I107" s="84"/>
    </row>
    <row r="108" spans="1:9" ht="36">
      <c r="A108" s="10">
        <v>12.2</v>
      </c>
      <c r="B108" s="27" t="s">
        <v>209</v>
      </c>
      <c r="C108" s="72" t="s">
        <v>112</v>
      </c>
      <c r="D108" s="70" t="s">
        <v>109</v>
      </c>
      <c r="E108" s="70" t="s">
        <v>592</v>
      </c>
      <c r="F108" s="74" t="s">
        <v>595</v>
      </c>
      <c r="G108" s="73" t="s">
        <v>568</v>
      </c>
      <c r="H108" s="77" t="s">
        <v>603</v>
      </c>
      <c r="I108" s="84"/>
    </row>
    <row r="109" spans="1:9" ht="36">
      <c r="A109" s="10">
        <v>12.2</v>
      </c>
      <c r="B109" s="27" t="s">
        <v>209</v>
      </c>
      <c r="C109" s="72" t="s">
        <v>113</v>
      </c>
      <c r="D109" s="70" t="s">
        <v>110</v>
      </c>
      <c r="E109" s="70" t="s">
        <v>592</v>
      </c>
      <c r="F109" s="74" t="s">
        <v>595</v>
      </c>
      <c r="G109" s="73" t="s">
        <v>568</v>
      </c>
      <c r="H109" s="77" t="s">
        <v>603</v>
      </c>
      <c r="I109" s="84"/>
    </row>
    <row r="110" spans="1:9" ht="36">
      <c r="A110" s="10">
        <v>12.2</v>
      </c>
      <c r="B110" s="27" t="s">
        <v>209</v>
      </c>
      <c r="C110" s="72" t="s">
        <v>114</v>
      </c>
      <c r="D110" s="70" t="s">
        <v>111</v>
      </c>
      <c r="E110" s="70" t="s">
        <v>592</v>
      </c>
      <c r="F110" s="74" t="s">
        <v>595</v>
      </c>
      <c r="G110" s="73" t="s">
        <v>568</v>
      </c>
      <c r="H110" s="77" t="s">
        <v>603</v>
      </c>
      <c r="I110" s="84"/>
    </row>
    <row r="111" spans="1:9" ht="29.25" customHeight="1">
      <c r="A111" s="10">
        <v>13.1</v>
      </c>
      <c r="B111" s="27" t="s">
        <v>210</v>
      </c>
      <c r="C111" s="72" t="s">
        <v>89</v>
      </c>
      <c r="D111" s="9" t="s">
        <v>294</v>
      </c>
      <c r="E111" s="70" t="s">
        <v>592</v>
      </c>
      <c r="F111" s="88" t="s">
        <v>444</v>
      </c>
      <c r="G111" s="73" t="s">
        <v>568</v>
      </c>
      <c r="H111" s="77" t="s">
        <v>605</v>
      </c>
      <c r="I111" s="84"/>
    </row>
    <row r="112" spans="1:9" ht="29.25" customHeight="1">
      <c r="A112" s="10">
        <v>13.1</v>
      </c>
      <c r="B112" s="27" t="s">
        <v>210</v>
      </c>
      <c r="C112" s="72" t="s">
        <v>90</v>
      </c>
      <c r="D112" s="9" t="s">
        <v>295</v>
      </c>
      <c r="E112" s="70" t="s">
        <v>592</v>
      </c>
      <c r="F112" s="88" t="s">
        <v>444</v>
      </c>
      <c r="G112" s="73" t="s">
        <v>568</v>
      </c>
      <c r="H112" s="77" t="s">
        <v>605</v>
      </c>
      <c r="I112" s="84"/>
    </row>
    <row r="113" spans="1:9" s="89" customFormat="1" ht="39" customHeight="1">
      <c r="A113" s="58">
        <v>13.1</v>
      </c>
      <c r="B113" s="86" t="s">
        <v>210</v>
      </c>
      <c r="C113" s="60" t="s">
        <v>430</v>
      </c>
      <c r="D113" s="58" t="s">
        <v>432</v>
      </c>
      <c r="E113" s="70" t="s">
        <v>592</v>
      </c>
      <c r="F113" s="88" t="s">
        <v>444</v>
      </c>
      <c r="G113" s="87" t="s">
        <v>568</v>
      </c>
      <c r="H113" s="77" t="s">
        <v>605</v>
      </c>
      <c r="I113" s="84"/>
    </row>
    <row r="114" spans="1:9" s="89" customFormat="1" ht="29.25" customHeight="1">
      <c r="A114" s="58">
        <v>13.1</v>
      </c>
      <c r="B114" s="86" t="s">
        <v>210</v>
      </c>
      <c r="C114" s="60" t="s">
        <v>431</v>
      </c>
      <c r="D114" s="58" t="s">
        <v>433</v>
      </c>
      <c r="E114" s="70" t="s">
        <v>602</v>
      </c>
      <c r="F114" s="88" t="s">
        <v>444</v>
      </c>
      <c r="G114" s="87" t="s">
        <v>568</v>
      </c>
      <c r="H114" s="84" t="s">
        <v>604</v>
      </c>
      <c r="I114" s="84"/>
    </row>
    <row r="115" spans="1:9" ht="24">
      <c r="A115" s="10">
        <v>13.1</v>
      </c>
      <c r="B115" s="27" t="s">
        <v>210</v>
      </c>
      <c r="C115" s="72" t="s">
        <v>91</v>
      </c>
      <c r="D115" s="9" t="s">
        <v>296</v>
      </c>
      <c r="E115" s="70" t="s">
        <v>602</v>
      </c>
      <c r="F115" s="88" t="s">
        <v>444</v>
      </c>
      <c r="G115" s="73" t="s">
        <v>568</v>
      </c>
      <c r="H115" s="84" t="s">
        <v>604</v>
      </c>
      <c r="I115" s="84"/>
    </row>
    <row r="116" spans="1:9" ht="48">
      <c r="A116" s="10">
        <v>14.1</v>
      </c>
      <c r="B116" s="27" t="s">
        <v>211</v>
      </c>
      <c r="C116" s="72" t="s">
        <v>119</v>
      </c>
      <c r="D116" s="70" t="s">
        <v>115</v>
      </c>
      <c r="E116" s="70" t="s">
        <v>592</v>
      </c>
      <c r="F116" s="74" t="s">
        <v>595</v>
      </c>
      <c r="G116" s="73" t="s">
        <v>568</v>
      </c>
      <c r="H116" s="77" t="s">
        <v>417</v>
      </c>
      <c r="I116" s="84"/>
    </row>
    <row r="117" spans="1:9" ht="48">
      <c r="A117" s="10">
        <v>14.1</v>
      </c>
      <c r="B117" s="27" t="s">
        <v>211</v>
      </c>
      <c r="C117" s="72" t="s">
        <v>120</v>
      </c>
      <c r="D117" s="70" t="s">
        <v>116</v>
      </c>
      <c r="E117" s="70" t="s">
        <v>592</v>
      </c>
      <c r="F117" s="74" t="s">
        <v>595</v>
      </c>
      <c r="G117" s="73" t="s">
        <v>568</v>
      </c>
      <c r="H117" s="77" t="s">
        <v>417</v>
      </c>
      <c r="I117" s="84"/>
    </row>
    <row r="118" spans="1:9" ht="48">
      <c r="A118" s="10">
        <v>14.1</v>
      </c>
      <c r="B118" s="27" t="s">
        <v>211</v>
      </c>
      <c r="C118" s="72" t="s">
        <v>121</v>
      </c>
      <c r="D118" s="70" t="s">
        <v>117</v>
      </c>
      <c r="E118" s="70" t="s">
        <v>592</v>
      </c>
      <c r="F118" s="74" t="s">
        <v>595</v>
      </c>
      <c r="G118" s="73" t="s">
        <v>568</v>
      </c>
      <c r="H118" s="77" t="s">
        <v>417</v>
      </c>
      <c r="I118" s="84"/>
    </row>
    <row r="119" spans="1:9" ht="48">
      <c r="A119" s="10">
        <v>14.1</v>
      </c>
      <c r="B119" s="27" t="s">
        <v>211</v>
      </c>
      <c r="C119" s="72" t="s">
        <v>122</v>
      </c>
      <c r="D119" s="70" t="s">
        <v>118</v>
      </c>
      <c r="E119" s="70" t="s">
        <v>592</v>
      </c>
      <c r="F119" s="74" t="s">
        <v>595</v>
      </c>
      <c r="G119" s="73" t="s">
        <v>568</v>
      </c>
      <c r="H119" s="77" t="s">
        <v>417</v>
      </c>
      <c r="I119" s="84"/>
    </row>
    <row r="120" spans="1:9">
      <c r="A120" s="10">
        <v>15.1</v>
      </c>
      <c r="B120" s="27" t="s">
        <v>212</v>
      </c>
      <c r="C120" s="72" t="s">
        <v>125</v>
      </c>
      <c r="D120" s="70" t="s">
        <v>123</v>
      </c>
      <c r="E120" s="70" t="s">
        <v>592</v>
      </c>
      <c r="F120" s="74" t="s">
        <v>594</v>
      </c>
      <c r="G120" s="73" t="s">
        <v>568</v>
      </c>
      <c r="H120" s="77" t="s">
        <v>418</v>
      </c>
      <c r="I120" s="84"/>
    </row>
    <row r="121" spans="1:9">
      <c r="A121" s="9">
        <v>15.1</v>
      </c>
      <c r="B121" s="27" t="s">
        <v>212</v>
      </c>
      <c r="C121" s="72" t="s">
        <v>126</v>
      </c>
      <c r="D121" s="70" t="s">
        <v>124</v>
      </c>
      <c r="E121" s="70" t="s">
        <v>592</v>
      </c>
      <c r="F121" s="74" t="s">
        <v>594</v>
      </c>
      <c r="G121" s="73" t="s">
        <v>568</v>
      </c>
      <c r="H121" s="77" t="s">
        <v>418</v>
      </c>
      <c r="I121" s="84"/>
    </row>
    <row r="122" spans="1:9" ht="24">
      <c r="A122" s="9">
        <v>15.2</v>
      </c>
      <c r="B122" s="27" t="s">
        <v>213</v>
      </c>
      <c r="C122" s="72" t="s">
        <v>153</v>
      </c>
      <c r="D122" s="70" t="s">
        <v>146</v>
      </c>
      <c r="E122" s="70" t="s">
        <v>592</v>
      </c>
      <c r="F122" s="74" t="s">
        <v>594</v>
      </c>
      <c r="G122" s="73" t="s">
        <v>568</v>
      </c>
      <c r="H122" s="77" t="s">
        <v>418</v>
      </c>
      <c r="I122" s="84"/>
    </row>
    <row r="123" spans="1:9" ht="24">
      <c r="A123" s="9">
        <v>15.2</v>
      </c>
      <c r="B123" s="27" t="s">
        <v>213</v>
      </c>
      <c r="C123" s="72" t="s">
        <v>154</v>
      </c>
      <c r="D123" s="70" t="s">
        <v>147</v>
      </c>
      <c r="E123" s="70" t="s">
        <v>592</v>
      </c>
      <c r="F123" s="74" t="s">
        <v>594</v>
      </c>
      <c r="G123" s="73" t="s">
        <v>568</v>
      </c>
      <c r="H123" s="77" t="s">
        <v>418</v>
      </c>
      <c r="I123" s="84"/>
    </row>
    <row r="124" spans="1:9" ht="24">
      <c r="A124" s="9">
        <v>15.2</v>
      </c>
      <c r="B124" s="27" t="s">
        <v>213</v>
      </c>
      <c r="C124" s="72" t="s">
        <v>155</v>
      </c>
      <c r="D124" s="70" t="s">
        <v>148</v>
      </c>
      <c r="E124" s="70" t="s">
        <v>592</v>
      </c>
      <c r="F124" s="74" t="s">
        <v>594</v>
      </c>
      <c r="G124" s="73" t="s">
        <v>568</v>
      </c>
      <c r="H124" s="77" t="s">
        <v>418</v>
      </c>
      <c r="I124" s="84"/>
    </row>
    <row r="125" spans="1:9" ht="24">
      <c r="A125" s="9">
        <v>15.2</v>
      </c>
      <c r="B125" s="27" t="s">
        <v>213</v>
      </c>
      <c r="C125" s="72" t="s">
        <v>156</v>
      </c>
      <c r="D125" s="70" t="s">
        <v>149</v>
      </c>
      <c r="E125" s="70" t="s">
        <v>592</v>
      </c>
      <c r="F125" s="74" t="s">
        <v>594</v>
      </c>
      <c r="G125" s="73" t="s">
        <v>568</v>
      </c>
      <c r="H125" s="77" t="s">
        <v>418</v>
      </c>
      <c r="I125" s="84"/>
    </row>
    <row r="126" spans="1:9" ht="24">
      <c r="A126" s="9">
        <v>15.2</v>
      </c>
      <c r="B126" s="27" t="s">
        <v>213</v>
      </c>
      <c r="C126" s="72" t="s">
        <v>157</v>
      </c>
      <c r="D126" s="70" t="s">
        <v>150</v>
      </c>
      <c r="E126" s="70" t="s">
        <v>592</v>
      </c>
      <c r="F126" s="74" t="s">
        <v>594</v>
      </c>
      <c r="G126" s="73" t="s">
        <v>568</v>
      </c>
      <c r="H126" s="77" t="s">
        <v>418</v>
      </c>
      <c r="I126" s="84"/>
    </row>
    <row r="127" spans="1:9" ht="24">
      <c r="A127" s="9">
        <v>15.2</v>
      </c>
      <c r="B127" s="27" t="s">
        <v>213</v>
      </c>
      <c r="C127" s="72" t="s">
        <v>158</v>
      </c>
      <c r="D127" s="70" t="s">
        <v>151</v>
      </c>
      <c r="E127" s="70" t="s">
        <v>592</v>
      </c>
      <c r="F127" s="88" t="s">
        <v>444</v>
      </c>
      <c r="G127" s="73" t="s">
        <v>568</v>
      </c>
      <c r="H127" s="77" t="s">
        <v>418</v>
      </c>
      <c r="I127" s="84"/>
    </row>
    <row r="128" spans="1:9" ht="24">
      <c r="A128" s="9">
        <v>15.2</v>
      </c>
      <c r="B128" s="27" t="s">
        <v>213</v>
      </c>
      <c r="C128" s="72" t="s">
        <v>159</v>
      </c>
      <c r="D128" s="70" t="s">
        <v>152</v>
      </c>
      <c r="E128" s="70" t="s">
        <v>592</v>
      </c>
      <c r="F128" s="88" t="s">
        <v>444</v>
      </c>
      <c r="G128" s="73" t="s">
        <v>568</v>
      </c>
      <c r="H128" s="77" t="s">
        <v>418</v>
      </c>
      <c r="I128" s="84"/>
    </row>
    <row r="129" spans="1:9" ht="24">
      <c r="A129" s="9">
        <v>15.3</v>
      </c>
      <c r="B129" s="27" t="s">
        <v>214</v>
      </c>
      <c r="C129" s="72" t="s">
        <v>162</v>
      </c>
      <c r="D129" s="70" t="s">
        <v>160</v>
      </c>
      <c r="E129" s="70" t="s">
        <v>592</v>
      </c>
      <c r="F129" s="74" t="s">
        <v>595</v>
      </c>
      <c r="G129" s="73" t="s">
        <v>568</v>
      </c>
      <c r="H129" s="77" t="s">
        <v>418</v>
      </c>
      <c r="I129" s="84"/>
    </row>
    <row r="130" spans="1:9" ht="24">
      <c r="A130" s="9">
        <v>15.3</v>
      </c>
      <c r="B130" s="27" t="s">
        <v>214</v>
      </c>
      <c r="C130" s="72" t="s">
        <v>163</v>
      </c>
      <c r="D130" s="70" t="s">
        <v>161</v>
      </c>
      <c r="E130" s="70" t="s">
        <v>592</v>
      </c>
      <c r="F130" s="74" t="s">
        <v>595</v>
      </c>
      <c r="G130" s="73" t="s">
        <v>568</v>
      </c>
      <c r="H130" s="77" t="s">
        <v>418</v>
      </c>
      <c r="I130" s="84"/>
    </row>
    <row r="131" spans="1:9" ht="84">
      <c r="A131" s="9">
        <v>16.100000000000001</v>
      </c>
      <c r="B131" s="27" t="s">
        <v>215</v>
      </c>
      <c r="C131" s="72" t="s">
        <v>130</v>
      </c>
      <c r="D131" s="70" t="s">
        <v>127</v>
      </c>
      <c r="E131" s="70" t="s">
        <v>592</v>
      </c>
      <c r="F131" s="74" t="s">
        <v>594</v>
      </c>
      <c r="G131" s="73" t="s">
        <v>568</v>
      </c>
      <c r="H131" s="77" t="s">
        <v>417</v>
      </c>
      <c r="I131" s="84"/>
    </row>
    <row r="132" spans="1:9" ht="84">
      <c r="A132" s="9">
        <v>16.100000000000001</v>
      </c>
      <c r="B132" s="27" t="s">
        <v>215</v>
      </c>
      <c r="C132" s="72" t="s">
        <v>129</v>
      </c>
      <c r="D132" s="70" t="s">
        <v>128</v>
      </c>
      <c r="E132" s="70" t="s">
        <v>592</v>
      </c>
      <c r="F132" s="74" t="s">
        <v>594</v>
      </c>
      <c r="G132" s="73" t="s">
        <v>568</v>
      </c>
      <c r="H132" s="77" t="s">
        <v>417</v>
      </c>
      <c r="I132" s="84"/>
    </row>
    <row r="133" spans="1:9" ht="48">
      <c r="A133" s="9">
        <v>16.2</v>
      </c>
      <c r="B133" s="27" t="s">
        <v>217</v>
      </c>
      <c r="C133" s="72" t="s">
        <v>164</v>
      </c>
      <c r="D133" s="9" t="s">
        <v>275</v>
      </c>
      <c r="E133" s="70" t="s">
        <v>592</v>
      </c>
      <c r="F133" s="74" t="s">
        <v>595</v>
      </c>
      <c r="G133" s="73" t="s">
        <v>568</v>
      </c>
      <c r="H133" s="77" t="s">
        <v>417</v>
      </c>
      <c r="I133" s="84"/>
    </row>
    <row r="134" spans="1:9" ht="48">
      <c r="A134" s="9">
        <v>16.2</v>
      </c>
      <c r="B134" s="27" t="s">
        <v>217</v>
      </c>
      <c r="C134" s="72" t="s">
        <v>165</v>
      </c>
      <c r="D134" s="9" t="s">
        <v>262</v>
      </c>
      <c r="E134" s="70" t="s">
        <v>592</v>
      </c>
      <c r="F134" s="74" t="s">
        <v>595</v>
      </c>
      <c r="G134" s="73" t="s">
        <v>568</v>
      </c>
      <c r="H134" s="77" t="s">
        <v>417</v>
      </c>
      <c r="I134" s="84"/>
    </row>
    <row r="135" spans="1:9" ht="48">
      <c r="A135" s="9">
        <v>16.2</v>
      </c>
      <c r="B135" s="27" t="s">
        <v>217</v>
      </c>
      <c r="C135" s="72" t="s">
        <v>166</v>
      </c>
      <c r="D135" s="9" t="s">
        <v>276</v>
      </c>
      <c r="E135" s="70" t="s">
        <v>592</v>
      </c>
      <c r="F135" s="74" t="s">
        <v>595</v>
      </c>
      <c r="G135" s="73" t="s">
        <v>568</v>
      </c>
      <c r="H135" s="77" t="s">
        <v>417</v>
      </c>
      <c r="I135" s="84"/>
    </row>
    <row r="136" spans="1:9" ht="48">
      <c r="A136" s="9">
        <v>16.2</v>
      </c>
      <c r="B136" s="27" t="s">
        <v>217</v>
      </c>
      <c r="C136" s="72" t="s">
        <v>167</v>
      </c>
      <c r="D136" s="9" t="s">
        <v>277</v>
      </c>
      <c r="E136" s="70" t="s">
        <v>592</v>
      </c>
      <c r="F136" s="74" t="s">
        <v>595</v>
      </c>
      <c r="G136" s="73" t="s">
        <v>568</v>
      </c>
      <c r="H136" s="77" t="s">
        <v>417</v>
      </c>
      <c r="I136" s="84"/>
    </row>
    <row r="137" spans="1:9" ht="48">
      <c r="A137" s="9">
        <v>16.2</v>
      </c>
      <c r="B137" s="27" t="s">
        <v>217</v>
      </c>
      <c r="C137" s="72" t="s">
        <v>168</v>
      </c>
      <c r="D137" s="9" t="s">
        <v>278</v>
      </c>
      <c r="E137" s="70" t="s">
        <v>592</v>
      </c>
      <c r="F137" s="74" t="s">
        <v>595</v>
      </c>
      <c r="G137" s="73" t="s">
        <v>568</v>
      </c>
      <c r="H137" s="77" t="s">
        <v>417</v>
      </c>
      <c r="I137" s="84"/>
    </row>
    <row r="138" spans="1:9" ht="48">
      <c r="A138" s="9">
        <v>16.2</v>
      </c>
      <c r="B138" s="27" t="s">
        <v>217</v>
      </c>
      <c r="C138" s="72" t="s">
        <v>169</v>
      </c>
      <c r="D138" s="9" t="s">
        <v>279</v>
      </c>
      <c r="E138" s="70" t="s">
        <v>592</v>
      </c>
      <c r="F138" s="74" t="s">
        <v>595</v>
      </c>
      <c r="G138" s="73" t="s">
        <v>568</v>
      </c>
      <c r="H138" s="77" t="s">
        <v>417</v>
      </c>
      <c r="I138" s="84"/>
    </row>
    <row r="139" spans="1:9" ht="48">
      <c r="A139" s="9">
        <v>16.2</v>
      </c>
      <c r="B139" s="27" t="s">
        <v>217</v>
      </c>
      <c r="C139" s="72" t="s">
        <v>170</v>
      </c>
      <c r="D139" s="9" t="s">
        <v>280</v>
      </c>
      <c r="E139" s="70" t="s">
        <v>592</v>
      </c>
      <c r="F139" s="74" t="s">
        <v>595</v>
      </c>
      <c r="G139" s="73" t="s">
        <v>568</v>
      </c>
      <c r="H139" s="77" t="s">
        <v>417</v>
      </c>
      <c r="I139" s="84"/>
    </row>
    <row r="140" spans="1:9" ht="48">
      <c r="A140" s="9">
        <v>16.2</v>
      </c>
      <c r="B140" s="27" t="s">
        <v>217</v>
      </c>
      <c r="C140" s="72" t="s">
        <v>316</v>
      </c>
      <c r="D140" s="76" t="s">
        <v>396</v>
      </c>
      <c r="E140" s="76" t="s">
        <v>408</v>
      </c>
      <c r="F140" s="74" t="s">
        <v>595</v>
      </c>
      <c r="G140" s="73" t="s">
        <v>241</v>
      </c>
      <c r="H140" s="77" t="s">
        <v>417</v>
      </c>
      <c r="I140" s="84"/>
    </row>
    <row r="141" spans="1:9" ht="48">
      <c r="A141" s="9">
        <v>16.2</v>
      </c>
      <c r="B141" s="27" t="s">
        <v>217</v>
      </c>
      <c r="C141" s="72" t="s">
        <v>171</v>
      </c>
      <c r="D141" s="10" t="s">
        <v>281</v>
      </c>
      <c r="E141" s="70" t="s">
        <v>592</v>
      </c>
      <c r="F141" s="77" t="s">
        <v>628</v>
      </c>
      <c r="G141" s="73" t="s">
        <v>568</v>
      </c>
      <c r="H141" s="77" t="s">
        <v>417</v>
      </c>
      <c r="I141" s="84"/>
    </row>
    <row r="142" spans="1:9" ht="48">
      <c r="A142" s="9">
        <v>16.2</v>
      </c>
      <c r="B142" s="27" t="s">
        <v>217</v>
      </c>
      <c r="C142" s="72" t="s">
        <v>172</v>
      </c>
      <c r="D142" s="9" t="s">
        <v>248</v>
      </c>
      <c r="E142" s="70" t="s">
        <v>592</v>
      </c>
      <c r="F142" s="74" t="s">
        <v>595</v>
      </c>
      <c r="G142" s="73" t="s">
        <v>568</v>
      </c>
      <c r="H142" s="77" t="s">
        <v>417</v>
      </c>
      <c r="I142" s="84"/>
    </row>
    <row r="143" spans="1:9" ht="48">
      <c r="A143" s="9">
        <v>16.2</v>
      </c>
      <c r="B143" s="27" t="s">
        <v>217</v>
      </c>
      <c r="C143" s="72" t="s">
        <v>173</v>
      </c>
      <c r="D143" s="9" t="s">
        <v>249</v>
      </c>
      <c r="E143" s="70" t="s">
        <v>592</v>
      </c>
      <c r="F143" s="74" t="s">
        <v>595</v>
      </c>
      <c r="G143" s="73" t="s">
        <v>568</v>
      </c>
      <c r="H143" s="77" t="s">
        <v>417</v>
      </c>
      <c r="I143" s="84"/>
    </row>
    <row r="144" spans="1:9" ht="48">
      <c r="A144" s="9">
        <v>16.2</v>
      </c>
      <c r="B144" s="27" t="s">
        <v>217</v>
      </c>
      <c r="C144" s="72" t="s">
        <v>174</v>
      </c>
      <c r="D144" s="9" t="s">
        <v>250</v>
      </c>
      <c r="E144" s="70" t="s">
        <v>592</v>
      </c>
      <c r="F144" s="74" t="s">
        <v>595</v>
      </c>
      <c r="G144" s="73" t="s">
        <v>568</v>
      </c>
      <c r="H144" s="77" t="s">
        <v>417</v>
      </c>
      <c r="I144" s="84"/>
    </row>
    <row r="145" spans="1:9" ht="48">
      <c r="A145" s="9">
        <v>16.2</v>
      </c>
      <c r="B145" s="27" t="s">
        <v>217</v>
      </c>
      <c r="C145" s="72" t="s">
        <v>175</v>
      </c>
      <c r="D145" s="9" t="s">
        <v>251</v>
      </c>
      <c r="E145" s="70" t="s">
        <v>592</v>
      </c>
      <c r="F145" s="74" t="s">
        <v>595</v>
      </c>
      <c r="G145" s="73" t="s">
        <v>568</v>
      </c>
      <c r="H145" s="77" t="s">
        <v>417</v>
      </c>
      <c r="I145" s="84"/>
    </row>
    <row r="146" spans="1:9" ht="48">
      <c r="A146" s="9">
        <v>16.2</v>
      </c>
      <c r="B146" s="27" t="s">
        <v>217</v>
      </c>
      <c r="C146" s="72" t="s">
        <v>176</v>
      </c>
      <c r="D146" s="9" t="s">
        <v>252</v>
      </c>
      <c r="E146" s="70" t="s">
        <v>592</v>
      </c>
      <c r="F146" s="74" t="s">
        <v>595</v>
      </c>
      <c r="G146" s="73" t="s">
        <v>568</v>
      </c>
      <c r="H146" s="77" t="s">
        <v>417</v>
      </c>
      <c r="I146" s="84"/>
    </row>
    <row r="147" spans="1:9" ht="48">
      <c r="A147" s="9">
        <v>16.2</v>
      </c>
      <c r="B147" s="27" t="s">
        <v>217</v>
      </c>
      <c r="C147" s="72" t="s">
        <v>177</v>
      </c>
      <c r="D147" s="9" t="s">
        <v>397</v>
      </c>
      <c r="E147" s="76" t="s">
        <v>577</v>
      </c>
      <c r="F147" s="74" t="s">
        <v>595</v>
      </c>
      <c r="G147" s="73" t="s">
        <v>241</v>
      </c>
      <c r="H147" s="77" t="s">
        <v>417</v>
      </c>
      <c r="I147" s="84"/>
    </row>
    <row r="148" spans="1:9" s="89" customFormat="1" ht="48">
      <c r="A148" s="68">
        <v>16.2</v>
      </c>
      <c r="B148" s="54" t="s">
        <v>217</v>
      </c>
      <c r="C148" s="60" t="s">
        <v>317</v>
      </c>
      <c r="D148" s="68" t="s">
        <v>576</v>
      </c>
      <c r="E148" s="70" t="s">
        <v>592</v>
      </c>
      <c r="F148" s="77" t="s">
        <v>628</v>
      </c>
      <c r="G148" s="87" t="s">
        <v>568</v>
      </c>
      <c r="H148" s="84" t="s">
        <v>417</v>
      </c>
      <c r="I148" s="84"/>
    </row>
    <row r="149" spans="1:9" ht="48">
      <c r="A149" s="9">
        <v>16.2</v>
      </c>
      <c r="B149" s="27" t="s">
        <v>217</v>
      </c>
      <c r="C149" s="72" t="s">
        <v>178</v>
      </c>
      <c r="D149" s="6" t="s">
        <v>131</v>
      </c>
      <c r="E149" s="70" t="s">
        <v>592</v>
      </c>
      <c r="F149" s="88" t="s">
        <v>444</v>
      </c>
      <c r="G149" s="73" t="s">
        <v>568</v>
      </c>
      <c r="H149" s="77" t="s">
        <v>417</v>
      </c>
      <c r="I149" s="84"/>
    </row>
    <row r="150" spans="1:9" ht="48">
      <c r="A150" s="9">
        <v>16.2</v>
      </c>
      <c r="B150" s="27" t="s">
        <v>217</v>
      </c>
      <c r="C150" s="72" t="s">
        <v>179</v>
      </c>
      <c r="D150" s="70" t="s">
        <v>132</v>
      </c>
      <c r="E150" s="70" t="s">
        <v>592</v>
      </c>
      <c r="F150" s="88" t="s">
        <v>444</v>
      </c>
      <c r="G150" s="73" t="s">
        <v>568</v>
      </c>
      <c r="H150" s="77" t="s">
        <v>417</v>
      </c>
      <c r="I150" s="84"/>
    </row>
    <row r="151" spans="1:9" ht="48">
      <c r="A151" s="9">
        <v>16.2</v>
      </c>
      <c r="B151" s="27" t="s">
        <v>217</v>
      </c>
      <c r="C151" s="72" t="s">
        <v>180</v>
      </c>
      <c r="D151" s="70" t="s">
        <v>133</v>
      </c>
      <c r="E151" s="70" t="s">
        <v>592</v>
      </c>
      <c r="F151" s="74" t="s">
        <v>600</v>
      </c>
      <c r="G151" s="73" t="s">
        <v>568</v>
      </c>
      <c r="H151" s="77" t="s">
        <v>417</v>
      </c>
      <c r="I151" s="84"/>
    </row>
    <row r="152" spans="1:9" s="89" customFormat="1" ht="48">
      <c r="A152" s="58">
        <v>16.2</v>
      </c>
      <c r="B152" s="86" t="s">
        <v>217</v>
      </c>
      <c r="C152" s="60" t="s">
        <v>542</v>
      </c>
      <c r="D152" s="75" t="s">
        <v>543</v>
      </c>
      <c r="E152" s="70" t="s">
        <v>592</v>
      </c>
      <c r="F152" s="74" t="s">
        <v>595</v>
      </c>
      <c r="G152" s="87" t="s">
        <v>568</v>
      </c>
      <c r="H152" s="84" t="s">
        <v>417</v>
      </c>
      <c r="I152" s="84"/>
    </row>
    <row r="153" spans="1:9" ht="24">
      <c r="A153" s="9">
        <v>16.3</v>
      </c>
      <c r="B153" s="27" t="s">
        <v>216</v>
      </c>
      <c r="C153" s="72" t="s">
        <v>94</v>
      </c>
      <c r="D153" s="6" t="s">
        <v>297</v>
      </c>
      <c r="E153" s="70" t="s">
        <v>592</v>
      </c>
      <c r="F153" s="74" t="s">
        <v>594</v>
      </c>
      <c r="G153" s="73" t="s">
        <v>568</v>
      </c>
      <c r="H153" s="77" t="s">
        <v>417</v>
      </c>
      <c r="I153" s="84"/>
    </row>
    <row r="154" spans="1:9" ht="24">
      <c r="A154" s="9">
        <v>16.3</v>
      </c>
      <c r="B154" s="27" t="s">
        <v>216</v>
      </c>
      <c r="C154" s="72" t="s">
        <v>95</v>
      </c>
      <c r="D154" s="6" t="s">
        <v>298</v>
      </c>
      <c r="E154" s="70" t="s">
        <v>592</v>
      </c>
      <c r="F154" s="74" t="s">
        <v>594</v>
      </c>
      <c r="G154" s="73" t="s">
        <v>568</v>
      </c>
      <c r="H154" s="77" t="s">
        <v>417</v>
      </c>
      <c r="I154" s="84"/>
    </row>
    <row r="155" spans="1:9" ht="72">
      <c r="A155" s="9">
        <v>16.3</v>
      </c>
      <c r="B155" s="27" t="s">
        <v>216</v>
      </c>
      <c r="C155" s="72" t="s">
        <v>96</v>
      </c>
      <c r="D155" s="70" t="s">
        <v>398</v>
      </c>
      <c r="E155" s="70" t="s">
        <v>347</v>
      </c>
      <c r="F155" s="74" t="s">
        <v>594</v>
      </c>
      <c r="G155" s="5" t="s">
        <v>242</v>
      </c>
      <c r="H155" s="77" t="s">
        <v>417</v>
      </c>
      <c r="I155" s="84"/>
    </row>
    <row r="156" spans="1:9" ht="72">
      <c r="A156" s="9">
        <v>16.3</v>
      </c>
      <c r="B156" s="27" t="s">
        <v>216</v>
      </c>
      <c r="C156" s="72" t="s">
        <v>97</v>
      </c>
      <c r="D156" s="70" t="s">
        <v>399</v>
      </c>
      <c r="E156" s="70" t="s">
        <v>347</v>
      </c>
      <c r="F156" s="74" t="s">
        <v>594</v>
      </c>
      <c r="G156" s="5" t="s">
        <v>242</v>
      </c>
      <c r="H156" s="77" t="s">
        <v>417</v>
      </c>
      <c r="I156" s="84"/>
    </row>
    <row r="157" spans="1:9" ht="72">
      <c r="A157" s="9">
        <v>17.100000000000001</v>
      </c>
      <c r="B157" s="27" t="s">
        <v>92</v>
      </c>
      <c r="C157" s="72" t="s">
        <v>93</v>
      </c>
      <c r="D157" s="70" t="s">
        <v>92</v>
      </c>
      <c r="E157" s="70" t="s">
        <v>592</v>
      </c>
      <c r="F157" s="74" t="s">
        <v>595</v>
      </c>
      <c r="G157" s="73" t="s">
        <v>568</v>
      </c>
      <c r="H157" s="88" t="s">
        <v>439</v>
      </c>
      <c r="I157" s="84"/>
    </row>
    <row r="158" spans="1:9" ht="36">
      <c r="A158" s="9">
        <v>17.2</v>
      </c>
      <c r="B158" s="27" t="s">
        <v>182</v>
      </c>
      <c r="C158" s="72" t="s">
        <v>183</v>
      </c>
      <c r="D158" s="70" t="s">
        <v>182</v>
      </c>
      <c r="E158" s="70" t="s">
        <v>592</v>
      </c>
      <c r="F158" s="74" t="s">
        <v>595</v>
      </c>
      <c r="G158" s="73" t="s">
        <v>568</v>
      </c>
      <c r="H158" s="88" t="s">
        <v>439</v>
      </c>
      <c r="I158" s="84"/>
    </row>
    <row r="159" spans="1:9" ht="36">
      <c r="A159" s="9">
        <v>17.3</v>
      </c>
      <c r="B159" s="27" t="s">
        <v>312</v>
      </c>
      <c r="C159" s="72" t="s">
        <v>181</v>
      </c>
      <c r="D159" s="70" t="s">
        <v>413</v>
      </c>
      <c r="E159" s="70" t="s">
        <v>415</v>
      </c>
      <c r="F159" s="74" t="s">
        <v>579</v>
      </c>
      <c r="G159" s="5" t="s">
        <v>412</v>
      </c>
      <c r="H159" s="88" t="s">
        <v>439</v>
      </c>
      <c r="I159" s="84"/>
    </row>
    <row r="160" spans="1:9" ht="24">
      <c r="A160" s="9">
        <v>17.399999999999999</v>
      </c>
      <c r="B160" s="27" t="s">
        <v>218</v>
      </c>
      <c r="C160" s="72" t="s">
        <v>135</v>
      </c>
      <c r="D160" s="70" t="s">
        <v>134</v>
      </c>
      <c r="E160" s="70" t="s">
        <v>592</v>
      </c>
      <c r="F160" s="88" t="s">
        <v>444</v>
      </c>
      <c r="G160" s="73" t="s">
        <v>568</v>
      </c>
      <c r="H160" s="88" t="s">
        <v>439</v>
      </c>
      <c r="I160" s="84"/>
    </row>
    <row r="161" spans="1:9" ht="24">
      <c r="A161" s="9">
        <v>18.100000000000001</v>
      </c>
      <c r="B161" s="27" t="s">
        <v>219</v>
      </c>
      <c r="C161" s="72" t="s">
        <v>335</v>
      </c>
      <c r="D161" s="10" t="s">
        <v>282</v>
      </c>
      <c r="E161" s="70" t="s">
        <v>592</v>
      </c>
      <c r="F161" s="74" t="s">
        <v>600</v>
      </c>
      <c r="G161" s="73" t="s">
        <v>568</v>
      </c>
      <c r="H161" s="77" t="s">
        <v>417</v>
      </c>
      <c r="I161" s="84"/>
    </row>
    <row r="162" spans="1:9" ht="24">
      <c r="A162" s="9">
        <v>18.100000000000001</v>
      </c>
      <c r="B162" s="27" t="s">
        <v>219</v>
      </c>
      <c r="C162" s="72" t="s">
        <v>336</v>
      </c>
      <c r="D162" s="10" t="s">
        <v>283</v>
      </c>
      <c r="E162" s="70" t="s">
        <v>592</v>
      </c>
      <c r="F162" s="74" t="s">
        <v>600</v>
      </c>
      <c r="G162" s="73" t="s">
        <v>568</v>
      </c>
      <c r="H162" s="77" t="s">
        <v>417</v>
      </c>
      <c r="I162" s="84"/>
    </row>
    <row r="163" spans="1:9" ht="24">
      <c r="A163" s="9">
        <v>18.100000000000001</v>
      </c>
      <c r="B163" s="27" t="s">
        <v>219</v>
      </c>
      <c r="C163" s="72" t="s">
        <v>337</v>
      </c>
      <c r="D163" s="10" t="s">
        <v>331</v>
      </c>
      <c r="E163" s="70" t="s">
        <v>592</v>
      </c>
      <c r="F163" s="74" t="s">
        <v>600</v>
      </c>
      <c r="G163" s="73" t="s">
        <v>568</v>
      </c>
      <c r="H163" s="77" t="s">
        <v>417</v>
      </c>
      <c r="I163" s="84"/>
    </row>
    <row r="164" spans="1:9" ht="24">
      <c r="A164" s="9">
        <v>18.100000000000001</v>
      </c>
      <c r="B164" s="27" t="s">
        <v>219</v>
      </c>
      <c r="C164" s="72" t="s">
        <v>338</v>
      </c>
      <c r="D164" s="10" t="s">
        <v>286</v>
      </c>
      <c r="E164" s="70" t="s">
        <v>592</v>
      </c>
      <c r="F164" s="74" t="s">
        <v>600</v>
      </c>
      <c r="G164" s="73" t="s">
        <v>568</v>
      </c>
      <c r="H164" s="84" t="s">
        <v>417</v>
      </c>
      <c r="I164" s="84"/>
    </row>
    <row r="165" spans="1:9" ht="24">
      <c r="A165" s="9">
        <v>18.100000000000001</v>
      </c>
      <c r="B165" s="27" t="s">
        <v>219</v>
      </c>
      <c r="C165" s="72" t="s">
        <v>339</v>
      </c>
      <c r="D165" s="10" t="s">
        <v>284</v>
      </c>
      <c r="E165" s="70" t="s">
        <v>592</v>
      </c>
      <c r="F165" s="74" t="s">
        <v>600</v>
      </c>
      <c r="G165" s="73" t="s">
        <v>568</v>
      </c>
      <c r="H165" s="84" t="s">
        <v>417</v>
      </c>
      <c r="I165" s="84"/>
    </row>
    <row r="166" spans="1:9" ht="24">
      <c r="A166" s="9">
        <v>18.100000000000001</v>
      </c>
      <c r="B166" s="27" t="s">
        <v>219</v>
      </c>
      <c r="C166" s="72" t="s">
        <v>340</v>
      </c>
      <c r="D166" s="10" t="s">
        <v>285</v>
      </c>
      <c r="E166" s="70" t="s">
        <v>592</v>
      </c>
      <c r="F166" s="74" t="s">
        <v>600</v>
      </c>
      <c r="G166" s="73" t="s">
        <v>568</v>
      </c>
      <c r="H166" s="84" t="s">
        <v>417</v>
      </c>
      <c r="I166" s="84"/>
    </row>
    <row r="167" spans="1:9" ht="24">
      <c r="A167" s="9">
        <v>18.100000000000001</v>
      </c>
      <c r="B167" s="27" t="s">
        <v>219</v>
      </c>
      <c r="C167" s="72" t="s">
        <v>341</v>
      </c>
      <c r="D167" s="10" t="s">
        <v>332</v>
      </c>
      <c r="E167" s="70" t="s">
        <v>592</v>
      </c>
      <c r="F167" s="74" t="s">
        <v>600</v>
      </c>
      <c r="G167" s="73" t="s">
        <v>568</v>
      </c>
      <c r="H167" s="84" t="s">
        <v>417</v>
      </c>
      <c r="I167" s="84"/>
    </row>
    <row r="168" spans="1:9" ht="24">
      <c r="A168" s="10">
        <v>18.100000000000001</v>
      </c>
      <c r="B168" s="27" t="s">
        <v>219</v>
      </c>
      <c r="C168" s="72" t="s">
        <v>342</v>
      </c>
      <c r="D168" s="10" t="s">
        <v>333</v>
      </c>
      <c r="E168" s="70" t="s">
        <v>592</v>
      </c>
      <c r="F168" s="74" t="s">
        <v>600</v>
      </c>
      <c r="G168" s="73" t="s">
        <v>568</v>
      </c>
      <c r="H168" s="77" t="s">
        <v>417</v>
      </c>
      <c r="I168" s="84"/>
    </row>
    <row r="169" spans="1:9" ht="24">
      <c r="A169" s="10">
        <v>18.100000000000001</v>
      </c>
      <c r="B169" s="27" t="s">
        <v>219</v>
      </c>
      <c r="C169" s="60" t="s">
        <v>434</v>
      </c>
      <c r="D169" s="10" t="s">
        <v>334</v>
      </c>
      <c r="E169" s="70" t="s">
        <v>592</v>
      </c>
      <c r="F169" s="74" t="s">
        <v>600</v>
      </c>
      <c r="G169" s="73" t="s">
        <v>568</v>
      </c>
      <c r="H169" s="77" t="s">
        <v>417</v>
      </c>
      <c r="I169" s="84"/>
    </row>
    <row r="170" spans="1:9" ht="48">
      <c r="A170" s="10">
        <v>18.2</v>
      </c>
      <c r="B170" s="27" t="s">
        <v>220</v>
      </c>
      <c r="C170" s="72" t="s">
        <v>136</v>
      </c>
      <c r="D170" s="10" t="s">
        <v>400</v>
      </c>
      <c r="E170" s="10" t="s">
        <v>348</v>
      </c>
      <c r="F170" s="74" t="s">
        <v>595</v>
      </c>
      <c r="G170" s="5" t="s">
        <v>243</v>
      </c>
      <c r="H170" s="77" t="s">
        <v>603</v>
      </c>
      <c r="I170" s="84"/>
    </row>
    <row r="171" spans="1:9" ht="48">
      <c r="A171" s="10">
        <v>18.2</v>
      </c>
      <c r="B171" s="27" t="s">
        <v>220</v>
      </c>
      <c r="C171" s="72" t="s">
        <v>137</v>
      </c>
      <c r="D171" s="10" t="s">
        <v>401</v>
      </c>
      <c r="E171" s="10" t="s">
        <v>348</v>
      </c>
      <c r="F171" s="74" t="s">
        <v>595</v>
      </c>
      <c r="G171" s="5" t="s">
        <v>243</v>
      </c>
      <c r="H171" s="77" t="s">
        <v>603</v>
      </c>
      <c r="I171" s="84"/>
    </row>
    <row r="172" spans="1:9" ht="48">
      <c r="A172" s="10">
        <v>18.2</v>
      </c>
      <c r="B172" s="27" t="s">
        <v>220</v>
      </c>
      <c r="C172" s="72" t="s">
        <v>138</v>
      </c>
      <c r="D172" s="10" t="s">
        <v>402</v>
      </c>
      <c r="E172" s="10" t="s">
        <v>348</v>
      </c>
      <c r="F172" s="74" t="s">
        <v>595</v>
      </c>
      <c r="G172" s="5" t="s">
        <v>243</v>
      </c>
      <c r="H172" s="77" t="s">
        <v>603</v>
      </c>
      <c r="I172" s="84"/>
    </row>
    <row r="173" spans="1:9" ht="48">
      <c r="A173" s="10">
        <v>18.3</v>
      </c>
      <c r="B173" s="27" t="s">
        <v>221</v>
      </c>
      <c r="C173" s="72" t="s">
        <v>184</v>
      </c>
      <c r="D173" s="76" t="s">
        <v>403</v>
      </c>
      <c r="E173" s="10" t="s">
        <v>348</v>
      </c>
      <c r="F173" s="74" t="s">
        <v>595</v>
      </c>
      <c r="G173" s="5" t="s">
        <v>243</v>
      </c>
      <c r="H173" s="77" t="s">
        <v>603</v>
      </c>
      <c r="I173" s="84"/>
    </row>
    <row r="174" spans="1:9" ht="60">
      <c r="A174" s="10">
        <v>18.3</v>
      </c>
      <c r="B174" s="27" t="s">
        <v>221</v>
      </c>
      <c r="C174" s="72" t="s">
        <v>185</v>
      </c>
      <c r="D174" s="76" t="s">
        <v>404</v>
      </c>
      <c r="E174" s="10" t="s">
        <v>348</v>
      </c>
      <c r="F174" s="74" t="s">
        <v>595</v>
      </c>
      <c r="G174" s="5" t="s">
        <v>243</v>
      </c>
      <c r="H174" s="77" t="s">
        <v>603</v>
      </c>
      <c r="I174" s="84"/>
    </row>
    <row r="175" spans="1:9" ht="48">
      <c r="A175" s="10">
        <v>18.3</v>
      </c>
      <c r="B175" s="27" t="s">
        <v>221</v>
      </c>
      <c r="C175" s="72" t="s">
        <v>186</v>
      </c>
      <c r="D175" s="9" t="s">
        <v>405</v>
      </c>
      <c r="E175" s="10" t="s">
        <v>348</v>
      </c>
      <c r="F175" s="74" t="s">
        <v>595</v>
      </c>
      <c r="G175" s="5" t="s">
        <v>243</v>
      </c>
      <c r="H175" s="77" t="s">
        <v>603</v>
      </c>
      <c r="I175" s="84"/>
    </row>
    <row r="176" spans="1:9" ht="48">
      <c r="A176" s="10">
        <v>18.399999999999999</v>
      </c>
      <c r="B176" s="34" t="s">
        <v>222</v>
      </c>
      <c r="C176" s="30" t="s">
        <v>189</v>
      </c>
      <c r="D176" s="10" t="s">
        <v>272</v>
      </c>
      <c r="E176" s="6" t="s">
        <v>592</v>
      </c>
      <c r="F176" s="77" t="s">
        <v>595</v>
      </c>
      <c r="G176" s="73" t="s">
        <v>568</v>
      </c>
      <c r="H176" s="77" t="s">
        <v>417</v>
      </c>
      <c r="I176" s="84"/>
    </row>
    <row r="177" spans="1:9" ht="36">
      <c r="A177" s="10">
        <v>18.399999999999999</v>
      </c>
      <c r="B177" s="34" t="s">
        <v>222</v>
      </c>
      <c r="C177" s="30" t="s">
        <v>190</v>
      </c>
      <c r="D177" s="10" t="s">
        <v>253</v>
      </c>
      <c r="E177" s="6" t="s">
        <v>592</v>
      </c>
      <c r="F177" s="77" t="s">
        <v>595</v>
      </c>
      <c r="G177" s="73" t="s">
        <v>568</v>
      </c>
      <c r="H177" s="77" t="s">
        <v>417</v>
      </c>
      <c r="I177" s="84"/>
    </row>
    <row r="178" spans="1:9" ht="36">
      <c r="A178" s="10">
        <v>18.399999999999999</v>
      </c>
      <c r="B178" s="34" t="s">
        <v>222</v>
      </c>
      <c r="C178" s="30" t="s">
        <v>191</v>
      </c>
      <c r="D178" s="10" t="s">
        <v>254</v>
      </c>
      <c r="E178" s="6" t="s">
        <v>592</v>
      </c>
      <c r="F178" s="77" t="s">
        <v>595</v>
      </c>
      <c r="G178" s="73" t="s">
        <v>568</v>
      </c>
      <c r="H178" s="77" t="s">
        <v>417</v>
      </c>
      <c r="I178" s="84"/>
    </row>
    <row r="179" spans="1:9" ht="36">
      <c r="A179" s="10">
        <v>19.100000000000001</v>
      </c>
      <c r="B179" s="27" t="s">
        <v>223</v>
      </c>
      <c r="C179" s="72" t="s">
        <v>187</v>
      </c>
      <c r="D179" s="70" t="s">
        <v>139</v>
      </c>
      <c r="E179" s="70" t="s">
        <v>592</v>
      </c>
      <c r="F179" s="74" t="s">
        <v>600</v>
      </c>
      <c r="G179" s="73" t="s">
        <v>568</v>
      </c>
      <c r="H179" s="77" t="s">
        <v>417</v>
      </c>
      <c r="I179" s="84"/>
    </row>
    <row r="180" spans="1:9" ht="36">
      <c r="A180" s="10">
        <v>19.100000000000001</v>
      </c>
      <c r="B180" s="27" t="s">
        <v>223</v>
      </c>
      <c r="C180" s="72" t="s">
        <v>188</v>
      </c>
      <c r="D180" s="70" t="s">
        <v>140</v>
      </c>
      <c r="E180" s="70" t="s">
        <v>592</v>
      </c>
      <c r="F180" s="74" t="s">
        <v>600</v>
      </c>
      <c r="G180" s="73" t="s">
        <v>568</v>
      </c>
      <c r="H180" s="77" t="s">
        <v>417</v>
      </c>
      <c r="I180" s="84"/>
    </row>
    <row r="181" spans="1:9" s="89" customFormat="1" ht="36">
      <c r="A181" s="64">
        <v>19.100000000000001</v>
      </c>
      <c r="B181" s="86" t="s">
        <v>223</v>
      </c>
      <c r="C181" s="60" t="s">
        <v>422</v>
      </c>
      <c r="D181" s="75" t="s">
        <v>426</v>
      </c>
      <c r="E181" s="70" t="s">
        <v>592</v>
      </c>
      <c r="F181" s="74" t="s">
        <v>595</v>
      </c>
      <c r="G181" s="87" t="s">
        <v>568</v>
      </c>
      <c r="H181" s="77" t="s">
        <v>603</v>
      </c>
      <c r="I181" s="84"/>
    </row>
    <row r="182" spans="1:9" s="89" customFormat="1" ht="36">
      <c r="A182" s="64">
        <v>19.100000000000001</v>
      </c>
      <c r="B182" s="86" t="s">
        <v>223</v>
      </c>
      <c r="C182" s="60" t="s">
        <v>423</v>
      </c>
      <c r="D182" s="75" t="s">
        <v>427</v>
      </c>
      <c r="E182" s="70" t="s">
        <v>602</v>
      </c>
      <c r="F182" s="74" t="s">
        <v>595</v>
      </c>
      <c r="G182" s="87" t="s">
        <v>568</v>
      </c>
      <c r="H182" s="77" t="s">
        <v>603</v>
      </c>
      <c r="I182" s="84"/>
    </row>
    <row r="183" spans="1:9" s="89" customFormat="1" ht="36">
      <c r="A183" s="64">
        <v>19.100000000000001</v>
      </c>
      <c r="B183" s="86" t="s">
        <v>223</v>
      </c>
      <c r="C183" s="60" t="s">
        <v>424</v>
      </c>
      <c r="D183" s="75" t="s">
        <v>428</v>
      </c>
      <c r="E183" s="70" t="s">
        <v>592</v>
      </c>
      <c r="F183" s="74" t="s">
        <v>595</v>
      </c>
      <c r="G183" s="87" t="s">
        <v>568</v>
      </c>
      <c r="H183" s="77" t="s">
        <v>603</v>
      </c>
      <c r="I183" s="84"/>
    </row>
    <row r="184" spans="1:9" s="89" customFormat="1" ht="36">
      <c r="A184" s="64">
        <v>19.100000000000001</v>
      </c>
      <c r="B184" s="86" t="s">
        <v>223</v>
      </c>
      <c r="C184" s="60" t="s">
        <v>425</v>
      </c>
      <c r="D184" s="75" t="s">
        <v>429</v>
      </c>
      <c r="E184" s="70" t="s">
        <v>602</v>
      </c>
      <c r="F184" s="74" t="s">
        <v>595</v>
      </c>
      <c r="G184" s="87" t="s">
        <v>568</v>
      </c>
      <c r="H184" s="77" t="s">
        <v>603</v>
      </c>
      <c r="I184" s="84"/>
    </row>
    <row r="185" spans="1:9" s="35" customFormat="1" ht="24">
      <c r="A185" s="10">
        <v>20.100000000000001</v>
      </c>
      <c r="B185" s="34" t="s">
        <v>224</v>
      </c>
      <c r="C185" s="30" t="s">
        <v>192</v>
      </c>
      <c r="D185" s="6" t="s">
        <v>141</v>
      </c>
      <c r="E185" s="6"/>
      <c r="F185" s="74" t="s">
        <v>595</v>
      </c>
      <c r="G185" s="87" t="s">
        <v>541</v>
      </c>
      <c r="H185" s="77" t="s">
        <v>420</v>
      </c>
      <c r="I185" s="84"/>
    </row>
    <row r="186" spans="1:9" s="35" customFormat="1" ht="36">
      <c r="A186" s="10">
        <v>20.2</v>
      </c>
      <c r="B186" s="34" t="s">
        <v>304</v>
      </c>
      <c r="C186" s="30" t="s">
        <v>193</v>
      </c>
      <c r="D186" s="6" t="s">
        <v>142</v>
      </c>
      <c r="E186" s="6"/>
      <c r="F186" s="74" t="s">
        <v>594</v>
      </c>
      <c r="G186" s="87" t="s">
        <v>541</v>
      </c>
      <c r="H186" s="77" t="s">
        <v>420</v>
      </c>
      <c r="I186" s="84"/>
    </row>
    <row r="187" spans="1:9" s="35" customFormat="1" ht="52.5" customHeight="1">
      <c r="A187" s="10">
        <v>20.3</v>
      </c>
      <c r="B187" s="34" t="s">
        <v>305</v>
      </c>
      <c r="C187" s="30" t="s">
        <v>194</v>
      </c>
      <c r="D187" s="6" t="s">
        <v>487</v>
      </c>
      <c r="E187" s="6"/>
      <c r="F187" s="74" t="s">
        <v>594</v>
      </c>
      <c r="G187" s="87" t="s">
        <v>540</v>
      </c>
      <c r="H187" s="77" t="s">
        <v>420</v>
      </c>
      <c r="I187" s="84"/>
    </row>
    <row r="188" spans="1:9" s="52" customFormat="1" ht="60">
      <c r="A188" s="64">
        <v>20.399999999999999</v>
      </c>
      <c r="B188" s="62" t="s">
        <v>225</v>
      </c>
      <c r="C188" s="63" t="s">
        <v>435</v>
      </c>
      <c r="D188" s="64" t="s">
        <v>255</v>
      </c>
      <c r="E188" s="64"/>
      <c r="F188" s="74" t="s">
        <v>600</v>
      </c>
      <c r="G188" s="87" t="s">
        <v>541</v>
      </c>
      <c r="H188" s="88" t="s">
        <v>439</v>
      </c>
      <c r="I188" s="84"/>
    </row>
    <row r="189" spans="1:9" s="52" customFormat="1" ht="24">
      <c r="A189" s="64">
        <v>20.399999999999999</v>
      </c>
      <c r="B189" s="62" t="s">
        <v>225</v>
      </c>
      <c r="C189" s="63" t="s">
        <v>436</v>
      </c>
      <c r="D189" s="64" t="s">
        <v>448</v>
      </c>
      <c r="E189" s="64"/>
      <c r="F189" s="88" t="s">
        <v>444</v>
      </c>
      <c r="G189" s="87" t="s">
        <v>541</v>
      </c>
      <c r="H189" s="88" t="s">
        <v>439</v>
      </c>
      <c r="I189" s="84"/>
    </row>
    <row r="190" spans="1:9" s="52" customFormat="1" ht="24">
      <c r="A190" s="64">
        <v>20.399999999999999</v>
      </c>
      <c r="B190" s="62" t="s">
        <v>225</v>
      </c>
      <c r="C190" s="63" t="s">
        <v>437</v>
      </c>
      <c r="D190" s="64" t="s">
        <v>438</v>
      </c>
      <c r="E190" s="64"/>
      <c r="F190" s="74" t="s">
        <v>444</v>
      </c>
      <c r="G190" s="87" t="s">
        <v>541</v>
      </c>
      <c r="H190" s="88" t="s">
        <v>439</v>
      </c>
      <c r="I190" s="84"/>
    </row>
    <row r="191" spans="1:9" s="35" customFormat="1" ht="36">
      <c r="A191" s="10">
        <v>20.399999999999999</v>
      </c>
      <c r="B191" s="34" t="s">
        <v>225</v>
      </c>
      <c r="C191" s="30" t="s">
        <v>195</v>
      </c>
      <c r="D191" s="10" t="s">
        <v>256</v>
      </c>
      <c r="E191" s="10"/>
      <c r="F191" s="74" t="s">
        <v>600</v>
      </c>
      <c r="G191" s="87" t="s">
        <v>541</v>
      </c>
      <c r="H191" s="88" t="s">
        <v>439</v>
      </c>
      <c r="I191" s="84"/>
    </row>
    <row r="192" spans="1:9" s="35" customFormat="1" ht="24">
      <c r="A192" s="10">
        <v>20.399999999999999</v>
      </c>
      <c r="B192" s="34" t="s">
        <v>225</v>
      </c>
      <c r="C192" s="30" t="s">
        <v>196</v>
      </c>
      <c r="D192" s="10" t="s">
        <v>274</v>
      </c>
      <c r="E192" s="10"/>
      <c r="F192" s="74" t="s">
        <v>595</v>
      </c>
      <c r="G192" s="87" t="s">
        <v>541</v>
      </c>
      <c r="H192" s="88" t="s">
        <v>439</v>
      </c>
      <c r="I192" s="84"/>
    </row>
    <row r="193" spans="1:9" s="52" customFormat="1" ht="48">
      <c r="A193" s="64">
        <v>20.5</v>
      </c>
      <c r="B193" s="62" t="s">
        <v>226</v>
      </c>
      <c r="C193" s="63" t="s">
        <v>482</v>
      </c>
      <c r="D193" s="61" t="s">
        <v>489</v>
      </c>
      <c r="E193" s="61"/>
      <c r="F193" s="74" t="s">
        <v>594</v>
      </c>
      <c r="G193" s="87" t="s">
        <v>541</v>
      </c>
      <c r="H193" s="84" t="s">
        <v>417</v>
      </c>
      <c r="I193" s="84"/>
    </row>
    <row r="194" spans="1:9" s="52" customFormat="1" ht="24">
      <c r="A194" s="64">
        <v>20.5</v>
      </c>
      <c r="B194" s="62" t="s">
        <v>226</v>
      </c>
      <c r="C194" s="63" t="s">
        <v>490</v>
      </c>
      <c r="D194" s="61" t="s">
        <v>488</v>
      </c>
      <c r="E194" s="61"/>
      <c r="F194" s="88" t="s">
        <v>444</v>
      </c>
      <c r="G194" s="87" t="s">
        <v>541</v>
      </c>
      <c r="H194" s="84" t="s">
        <v>417</v>
      </c>
      <c r="I194" s="84"/>
    </row>
    <row r="195" spans="1:9" s="52" customFormat="1" ht="48">
      <c r="A195" s="64">
        <v>20.6</v>
      </c>
      <c r="B195" s="62" t="s">
        <v>227</v>
      </c>
      <c r="C195" s="63" t="s">
        <v>484</v>
      </c>
      <c r="D195" s="61" t="s">
        <v>627</v>
      </c>
      <c r="E195" s="61"/>
      <c r="F195" s="74" t="s">
        <v>594</v>
      </c>
      <c r="G195" s="87" t="s">
        <v>541</v>
      </c>
      <c r="H195" s="84" t="s">
        <v>417</v>
      </c>
      <c r="I195" s="84"/>
    </row>
    <row r="196" spans="1:9" s="52" customFormat="1" ht="24">
      <c r="A196" s="64">
        <v>20.6</v>
      </c>
      <c r="B196" s="62" t="s">
        <v>227</v>
      </c>
      <c r="C196" s="63" t="s">
        <v>491</v>
      </c>
      <c r="D196" s="61" t="s">
        <v>488</v>
      </c>
      <c r="E196" s="61"/>
      <c r="F196" s="88" t="s">
        <v>444</v>
      </c>
      <c r="G196" s="87" t="s">
        <v>541</v>
      </c>
      <c r="H196" s="84" t="s">
        <v>417</v>
      </c>
      <c r="I196" s="84"/>
    </row>
    <row r="197" spans="1:9" s="35" customFormat="1" ht="35.25" customHeight="1">
      <c r="A197" s="10">
        <v>20.7</v>
      </c>
      <c r="B197" s="34" t="s">
        <v>228</v>
      </c>
      <c r="C197" s="30" t="s">
        <v>197</v>
      </c>
      <c r="D197" s="6" t="s">
        <v>143</v>
      </c>
      <c r="E197" s="6"/>
      <c r="F197" s="74" t="s">
        <v>595</v>
      </c>
      <c r="G197" s="87" t="s">
        <v>541</v>
      </c>
      <c r="H197" s="84" t="s">
        <v>417</v>
      </c>
      <c r="I197" s="84"/>
    </row>
    <row r="198" spans="1:9" s="35" customFormat="1" ht="42" customHeight="1">
      <c r="A198" s="10">
        <v>20.7</v>
      </c>
      <c r="B198" s="34" t="s">
        <v>228</v>
      </c>
      <c r="C198" s="30" t="s">
        <v>198</v>
      </c>
      <c r="D198" s="6" t="s">
        <v>306</v>
      </c>
      <c r="E198" s="6"/>
      <c r="F198" s="74" t="s">
        <v>595</v>
      </c>
      <c r="G198" s="87" t="s">
        <v>541</v>
      </c>
      <c r="H198" s="84" t="s">
        <v>417</v>
      </c>
      <c r="I198" s="84"/>
    </row>
    <row r="199" spans="1:9" ht="77.25" customHeight="1">
      <c r="A199" s="10">
        <v>23.1</v>
      </c>
      <c r="B199" s="27" t="s">
        <v>229</v>
      </c>
      <c r="C199" s="72" t="s">
        <v>570</v>
      </c>
      <c r="D199" s="9" t="s">
        <v>608</v>
      </c>
      <c r="E199" s="9" t="s">
        <v>609</v>
      </c>
      <c r="F199" s="74" t="s">
        <v>600</v>
      </c>
      <c r="G199" s="5" t="s">
        <v>258</v>
      </c>
      <c r="H199" s="77" t="s">
        <v>603</v>
      </c>
      <c r="I199" s="84"/>
    </row>
    <row r="200" spans="1:9" ht="76.5" customHeight="1">
      <c r="A200" s="10">
        <v>23.1</v>
      </c>
      <c r="B200" s="27" t="s">
        <v>229</v>
      </c>
      <c r="C200" s="72" t="s">
        <v>571</v>
      </c>
      <c r="D200" s="9" t="s">
        <v>611</v>
      </c>
      <c r="E200" s="9" t="s">
        <v>609</v>
      </c>
      <c r="F200" s="109" t="s">
        <v>631</v>
      </c>
      <c r="G200" s="5" t="s">
        <v>258</v>
      </c>
      <c r="H200" s="77" t="s">
        <v>603</v>
      </c>
      <c r="I200" s="84"/>
    </row>
    <row r="201" spans="1:9" ht="48">
      <c r="A201" s="10">
        <v>23.2</v>
      </c>
      <c r="B201" s="27" t="s">
        <v>230</v>
      </c>
      <c r="C201" s="72" t="s">
        <v>572</v>
      </c>
      <c r="D201" s="9" t="s">
        <v>612</v>
      </c>
      <c r="E201" s="9" t="s">
        <v>609</v>
      </c>
      <c r="F201" s="74" t="s">
        <v>594</v>
      </c>
      <c r="G201" s="5" t="s">
        <v>258</v>
      </c>
      <c r="H201" s="77" t="s">
        <v>417</v>
      </c>
      <c r="I201" s="84"/>
    </row>
    <row r="202" spans="1:9" s="89" customFormat="1" ht="36">
      <c r="A202" s="64">
        <v>23.2</v>
      </c>
      <c r="B202" s="86" t="s">
        <v>229</v>
      </c>
      <c r="C202" s="60" t="s">
        <v>613</v>
      </c>
      <c r="D202" s="58" t="s">
        <v>617</v>
      </c>
      <c r="E202" s="58" t="s">
        <v>616</v>
      </c>
      <c r="F202" s="88" t="s">
        <v>444</v>
      </c>
      <c r="G202" s="66" t="s">
        <v>258</v>
      </c>
      <c r="H202" s="84" t="s">
        <v>417</v>
      </c>
      <c r="I202" s="84"/>
    </row>
    <row r="203" spans="1:9" s="89" customFormat="1" ht="48">
      <c r="A203" s="64">
        <v>23.2</v>
      </c>
      <c r="B203" s="86" t="s">
        <v>229</v>
      </c>
      <c r="C203" s="60" t="s">
        <v>614</v>
      </c>
      <c r="D203" s="58" t="s">
        <v>618</v>
      </c>
      <c r="E203" s="58" t="s">
        <v>620</v>
      </c>
      <c r="F203" s="88" t="s">
        <v>444</v>
      </c>
      <c r="G203" s="66" t="s">
        <v>258</v>
      </c>
      <c r="H203" s="84" t="s">
        <v>417</v>
      </c>
      <c r="I203" s="84"/>
    </row>
    <row r="204" spans="1:9" s="89" customFormat="1" ht="36">
      <c r="A204" s="64">
        <v>23.2</v>
      </c>
      <c r="B204" s="86" t="s">
        <v>229</v>
      </c>
      <c r="C204" s="60" t="s">
        <v>615</v>
      </c>
      <c r="D204" s="58" t="s">
        <v>619</v>
      </c>
      <c r="E204" s="58" t="s">
        <v>610</v>
      </c>
      <c r="F204" s="88" t="s">
        <v>444</v>
      </c>
      <c r="G204" s="66" t="s">
        <v>258</v>
      </c>
      <c r="H204" s="84" t="s">
        <v>417</v>
      </c>
      <c r="I204" s="84"/>
    </row>
    <row r="205" spans="1:9" ht="36">
      <c r="A205" s="9">
        <v>23.3</v>
      </c>
      <c r="B205" s="27" t="s">
        <v>231</v>
      </c>
      <c r="C205" s="72" t="s">
        <v>144</v>
      </c>
      <c r="D205" s="9" t="s">
        <v>406</v>
      </c>
      <c r="E205" s="9" t="s">
        <v>349</v>
      </c>
      <c r="F205" s="74" t="s">
        <v>580</v>
      </c>
      <c r="G205" s="5" t="s">
        <v>244</v>
      </c>
      <c r="H205" s="77" t="s">
        <v>603</v>
      </c>
      <c r="I205" s="77"/>
    </row>
    <row r="206" spans="1:9" ht="24">
      <c r="A206" s="9">
        <v>23.3</v>
      </c>
      <c r="B206" s="27" t="s">
        <v>231</v>
      </c>
      <c r="C206" s="72" t="s">
        <v>145</v>
      </c>
      <c r="D206" s="9" t="s">
        <v>407</v>
      </c>
      <c r="E206" s="9" t="s">
        <v>349</v>
      </c>
      <c r="F206" s="74" t="s">
        <v>594</v>
      </c>
      <c r="G206" s="5" t="s">
        <v>244</v>
      </c>
      <c r="H206" s="77" t="s">
        <v>603</v>
      </c>
      <c r="I206" s="77"/>
    </row>
  </sheetData>
  <autoFilter ref="A1:I206"/>
  <phoneticPr fontId="36" type="noConversion"/>
  <pageMargins left="0.7" right="0.7" top="0.75" bottom="0.75" header="0.3" footer="0.3"/>
  <pageSetup orientation="landscape"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80" zoomScaleNormal="80" workbookViewId="0">
      <pane xSplit="4" ySplit="1" topLeftCell="G2" activePane="bottomRight" state="frozen"/>
      <selection activeCell="F30" sqref="F30"/>
      <selection pane="topRight" activeCell="F30" sqref="F30"/>
      <selection pane="bottomLeft" activeCell="F30" sqref="F30"/>
      <selection pane="bottomRight" activeCell="I7" sqref="I7"/>
    </sheetView>
  </sheetViews>
  <sheetFormatPr defaultColWidth="9.140625" defaultRowHeight="15"/>
  <cols>
    <col min="1" max="1" width="12.28515625" style="78" bestFit="1" customWidth="1"/>
    <col min="2" max="2" width="16.7109375" style="78" bestFit="1" customWidth="1"/>
    <col min="3" max="3" width="23.5703125" style="78" bestFit="1" customWidth="1"/>
    <col min="4" max="4" width="9.28515625" style="78" bestFit="1" customWidth="1"/>
    <col min="5" max="5" width="14.85546875" style="78" bestFit="1" customWidth="1"/>
    <col min="6" max="7" width="5.5703125" style="78" bestFit="1" customWidth="1"/>
    <col min="8" max="8" width="15.85546875" style="78" bestFit="1" customWidth="1"/>
    <col min="9" max="9" width="17.42578125" style="78" bestFit="1" customWidth="1"/>
    <col min="10" max="10" width="5.5703125" style="78" bestFit="1" customWidth="1"/>
    <col min="11" max="13" width="15.85546875" style="78" bestFit="1" customWidth="1"/>
    <col min="14" max="14" width="6.5703125" style="78" bestFit="1" customWidth="1"/>
    <col min="15" max="15" width="5.5703125" style="78" bestFit="1" customWidth="1"/>
    <col min="16" max="16" width="9.42578125" style="78" bestFit="1" customWidth="1"/>
    <col min="17" max="19" width="5.5703125" style="78" bestFit="1" customWidth="1"/>
    <col min="20" max="20" width="46.42578125" style="78" bestFit="1" customWidth="1"/>
    <col min="21" max="21" width="53.42578125" style="78" bestFit="1" customWidth="1"/>
    <col min="22" max="22" width="8.140625" style="78" bestFit="1" customWidth="1"/>
    <col min="23" max="23" width="7.28515625" style="78" bestFit="1" customWidth="1"/>
    <col min="24" max="24" width="7" style="78" bestFit="1" customWidth="1"/>
    <col min="25" max="25" width="28.85546875" style="78" bestFit="1" customWidth="1"/>
    <col min="26" max="26" width="5.5703125" style="78" bestFit="1" customWidth="1"/>
    <col min="27" max="27" width="10.7109375" style="235" bestFit="1" customWidth="1"/>
    <col min="28" max="28" width="12.7109375" style="235" bestFit="1" customWidth="1"/>
    <col min="29" max="29" width="15" style="235" bestFit="1" customWidth="1"/>
    <col min="30" max="30" width="12.7109375" style="235" bestFit="1" customWidth="1"/>
    <col min="31" max="31" width="8.140625" style="235" bestFit="1" customWidth="1"/>
    <col min="32" max="32" width="12.7109375" style="235" bestFit="1" customWidth="1"/>
    <col min="33" max="33" width="8" style="235" bestFit="1" customWidth="1"/>
    <col min="34" max="34" width="12.7109375" style="235" bestFit="1" customWidth="1"/>
    <col min="35" max="35" width="12" style="235" customWidth="1"/>
    <col min="36" max="36" width="12.7109375" style="235" bestFit="1" customWidth="1"/>
    <col min="37" max="37" width="7.28515625" style="235" bestFit="1" customWidth="1"/>
    <col min="38" max="38" width="12.7109375" style="235" bestFit="1" customWidth="1"/>
    <col min="39" max="39" width="6.5703125" style="235" bestFit="1" customWidth="1"/>
    <col min="40" max="40" width="9.140625" style="235" bestFit="1" customWidth="1"/>
    <col min="41" max="41" width="12.7109375" style="235" bestFit="1" customWidth="1"/>
    <col min="42" max="42" width="7.140625" style="78" bestFit="1" customWidth="1"/>
    <col min="43" max="43" width="11.7109375" style="78" bestFit="1" customWidth="1"/>
    <col min="44" max="44" width="7.140625" style="78" bestFit="1" customWidth="1"/>
    <col min="45" max="45" width="10.85546875" style="78" bestFit="1" customWidth="1"/>
    <col min="46" max="46" width="8.140625" style="78" bestFit="1" customWidth="1"/>
    <col min="47" max="47" width="12" style="78" bestFit="1" customWidth="1"/>
    <col min="48" max="48" width="10.85546875" style="78" bestFit="1" customWidth="1"/>
    <col min="49" max="49" width="15.85546875" style="78" bestFit="1" customWidth="1"/>
    <col min="50" max="50" width="17.42578125" style="78" bestFit="1" customWidth="1"/>
    <col min="51" max="51" width="15.85546875" style="78" bestFit="1" customWidth="1"/>
    <col min="52" max="52" width="8" style="78" bestFit="1" customWidth="1"/>
    <col min="53" max="53" width="17.42578125" style="78" bestFit="1" customWidth="1"/>
    <col min="54" max="54" width="6.5703125" style="78" bestFit="1" customWidth="1"/>
    <col min="55" max="55" width="18.7109375" style="78" bestFit="1" customWidth="1"/>
    <col min="56" max="56" width="5.5703125" style="78" bestFit="1" customWidth="1"/>
    <col min="57" max="64" width="6.5703125" style="78" bestFit="1" customWidth="1"/>
    <col min="65" max="66" width="8.140625" style="78" bestFit="1" customWidth="1"/>
    <col min="67" max="67" width="6.5703125" style="78" bestFit="1" customWidth="1"/>
    <col min="68" max="68" width="8.140625" style="78" bestFit="1" customWidth="1"/>
    <col min="69" max="69" width="11.28515625" style="78" bestFit="1" customWidth="1"/>
    <col min="70" max="70" width="8.140625" style="78" bestFit="1" customWidth="1"/>
    <col min="71" max="71" width="6.5703125" style="78" bestFit="1" customWidth="1"/>
    <col min="72" max="72" width="17.42578125" style="78" bestFit="1" customWidth="1"/>
    <col min="73" max="73" width="13" style="78" bestFit="1" customWidth="1"/>
    <col min="74" max="74" width="13.5703125" style="78" bestFit="1" customWidth="1"/>
    <col min="75" max="76" width="15.85546875" style="78" bestFit="1" customWidth="1"/>
    <col min="77" max="78" width="18.7109375" style="78" bestFit="1" customWidth="1"/>
    <col min="79" max="79" width="17.42578125" style="78" bestFit="1" customWidth="1"/>
    <col min="80" max="82" width="6.5703125" style="78" bestFit="1" customWidth="1"/>
    <col min="83" max="83" width="14.85546875" style="78" bestFit="1" customWidth="1"/>
    <col min="84" max="84" width="13" style="78" bestFit="1" customWidth="1"/>
    <col min="85" max="92" width="6.5703125" style="78" bestFit="1" customWidth="1"/>
    <col min="93" max="102" width="7.7109375" style="78" bestFit="1" customWidth="1"/>
    <col min="103" max="104" width="6.5703125" style="78" bestFit="1" customWidth="1"/>
    <col min="105" max="106" width="7.85546875" style="78" bestFit="1" customWidth="1"/>
    <col min="107" max="107" width="9.140625" style="78" bestFit="1" customWidth="1"/>
    <col min="108" max="116" width="8.140625" style="78" bestFit="1" customWidth="1"/>
    <col min="117" max="117" width="6.5703125" style="78" bestFit="1" customWidth="1"/>
    <col min="118" max="119" width="7.140625" style="78" bestFit="1" customWidth="1"/>
    <col min="120" max="121" width="6.5703125" style="78" bestFit="1" customWidth="1"/>
    <col min="122" max="125" width="8.140625" style="78" bestFit="1" customWidth="1"/>
    <col min="126" max="16384" width="9.140625" style="78"/>
  </cols>
  <sheetData>
    <row r="1" spans="1:125">
      <c r="A1" s="78" t="s">
        <v>232</v>
      </c>
      <c r="B1" s="236" t="s">
        <v>562</v>
      </c>
      <c r="C1" s="236" t="s">
        <v>581</v>
      </c>
      <c r="D1" s="236" t="s">
        <v>328</v>
      </c>
      <c r="E1" s="154" t="s">
        <v>8</v>
      </c>
      <c r="F1" s="154" t="s">
        <v>9</v>
      </c>
      <c r="G1" s="154" t="s">
        <v>10</v>
      </c>
      <c r="H1" s="154" t="s">
        <v>11</v>
      </c>
      <c r="I1" s="154" t="s">
        <v>12</v>
      </c>
      <c r="J1" s="154" t="s">
        <v>13</v>
      </c>
      <c r="K1" s="154" t="s">
        <v>14</v>
      </c>
      <c r="L1" s="154" t="s">
        <v>15</v>
      </c>
      <c r="M1" s="154" t="s">
        <v>16</v>
      </c>
      <c r="N1" s="154" t="s">
        <v>17</v>
      </c>
      <c r="O1" s="128" t="s">
        <v>7</v>
      </c>
      <c r="P1" s="237" t="s">
        <v>32</v>
      </c>
      <c r="Q1" s="237" t="s">
        <v>33</v>
      </c>
      <c r="R1" s="237" t="s">
        <v>35</v>
      </c>
      <c r="S1" s="237" t="s">
        <v>39</v>
      </c>
      <c r="T1" s="78" t="s">
        <v>42</v>
      </c>
      <c r="U1" s="128" t="s">
        <v>43</v>
      </c>
      <c r="V1" s="128" t="s">
        <v>44</v>
      </c>
      <c r="W1" s="128" t="s">
        <v>47</v>
      </c>
      <c r="X1" s="128" t="s">
        <v>48</v>
      </c>
      <c r="Y1" s="128" t="s">
        <v>49</v>
      </c>
      <c r="Z1" s="128" t="s">
        <v>64</v>
      </c>
      <c r="AA1" s="78" t="s">
        <v>462</v>
      </c>
      <c r="AB1" s="78" t="s">
        <v>463</v>
      </c>
      <c r="AC1" s="78" t="s">
        <v>464</v>
      </c>
      <c r="AD1" s="78" t="s">
        <v>65</v>
      </c>
      <c r="AE1" s="78" t="s">
        <v>465</v>
      </c>
      <c r="AF1" s="78" t="s">
        <v>466</v>
      </c>
      <c r="AG1" s="78" t="s">
        <v>467</v>
      </c>
      <c r="AH1" s="78" t="s">
        <v>468</v>
      </c>
      <c r="AI1" s="78" t="s">
        <v>469</v>
      </c>
      <c r="AJ1" s="78" t="s">
        <v>470</v>
      </c>
      <c r="AK1" s="78" t="s">
        <v>471</v>
      </c>
      <c r="AL1" s="78" t="s">
        <v>472</v>
      </c>
      <c r="AM1" s="78" t="s">
        <v>473</v>
      </c>
      <c r="AN1" s="78" t="s">
        <v>474</v>
      </c>
      <c r="AO1" s="78" t="s">
        <v>475</v>
      </c>
      <c r="AP1" s="128" t="s">
        <v>567</v>
      </c>
      <c r="AQ1" s="128" t="s">
        <v>445</v>
      </c>
      <c r="AR1" s="128" t="s">
        <v>544</v>
      </c>
      <c r="AS1" s="128" t="s">
        <v>66</v>
      </c>
      <c r="AT1" s="128" t="s">
        <v>67</v>
      </c>
      <c r="AU1" s="128" t="s">
        <v>68</v>
      </c>
      <c r="AV1" s="128" t="s">
        <v>313</v>
      </c>
      <c r="AW1" s="128" t="s">
        <v>69</v>
      </c>
      <c r="AX1" s="128" t="s">
        <v>70</v>
      </c>
      <c r="AY1" s="128" t="s">
        <v>71</v>
      </c>
      <c r="AZ1" s="128" t="s">
        <v>76</v>
      </c>
      <c r="BA1" s="128" t="s">
        <v>85</v>
      </c>
      <c r="BB1" s="128" t="s">
        <v>86</v>
      </c>
      <c r="BC1" s="128" t="s">
        <v>88</v>
      </c>
      <c r="BD1" s="128" t="s">
        <v>99</v>
      </c>
      <c r="BE1" s="128" t="s">
        <v>106</v>
      </c>
      <c r="BF1" s="128" t="s">
        <v>107</v>
      </c>
      <c r="BG1" s="128" t="s">
        <v>108</v>
      </c>
      <c r="BH1" s="128" t="s">
        <v>112</v>
      </c>
      <c r="BI1" s="128" t="s">
        <v>113</v>
      </c>
      <c r="BJ1" s="128" t="s">
        <v>114</v>
      </c>
      <c r="BK1" s="128" t="s">
        <v>89</v>
      </c>
      <c r="BL1" s="128" t="s">
        <v>90</v>
      </c>
      <c r="BM1" s="128" t="s">
        <v>430</v>
      </c>
      <c r="BN1" s="128" t="s">
        <v>575</v>
      </c>
      <c r="BO1" s="128" t="s">
        <v>91</v>
      </c>
      <c r="BP1" s="128" t="s">
        <v>119</v>
      </c>
      <c r="BQ1" s="128" t="s">
        <v>120</v>
      </c>
      <c r="BR1" s="128" t="s">
        <v>121</v>
      </c>
      <c r="BS1" s="128" t="s">
        <v>122</v>
      </c>
      <c r="BT1" s="128" t="s">
        <v>125</v>
      </c>
      <c r="BU1" s="128" t="s">
        <v>126</v>
      </c>
      <c r="BV1" s="128" t="s">
        <v>153</v>
      </c>
      <c r="BW1" s="128" t="s">
        <v>154</v>
      </c>
      <c r="BX1" s="128" t="s">
        <v>155</v>
      </c>
      <c r="BY1" s="128" t="s">
        <v>156</v>
      </c>
      <c r="BZ1" s="128" t="s">
        <v>157</v>
      </c>
      <c r="CA1" s="128" t="s">
        <v>158</v>
      </c>
      <c r="CB1" s="128" t="s">
        <v>159</v>
      </c>
      <c r="CC1" s="128" t="s">
        <v>162</v>
      </c>
      <c r="CD1" s="128" t="s">
        <v>163</v>
      </c>
      <c r="CE1" s="128" t="s">
        <v>130</v>
      </c>
      <c r="CF1" s="128" t="s">
        <v>129</v>
      </c>
      <c r="CG1" s="128" t="s">
        <v>164</v>
      </c>
      <c r="CH1" s="128" t="s">
        <v>165</v>
      </c>
      <c r="CI1" s="128" t="s">
        <v>166</v>
      </c>
      <c r="CJ1" s="128" t="s">
        <v>167</v>
      </c>
      <c r="CK1" s="128" t="s">
        <v>168</v>
      </c>
      <c r="CL1" s="128" t="s">
        <v>169</v>
      </c>
      <c r="CM1" s="128" t="s">
        <v>170</v>
      </c>
      <c r="CN1" s="128" t="s">
        <v>171</v>
      </c>
      <c r="CO1" s="128" t="s">
        <v>172</v>
      </c>
      <c r="CP1" s="128" t="s">
        <v>173</v>
      </c>
      <c r="CQ1" s="128" t="s">
        <v>174</v>
      </c>
      <c r="CR1" s="128" t="s">
        <v>175</v>
      </c>
      <c r="CS1" s="128" t="s">
        <v>176</v>
      </c>
      <c r="CT1" s="128" t="s">
        <v>317</v>
      </c>
      <c r="CU1" s="128" t="s">
        <v>178</v>
      </c>
      <c r="CV1" s="128" t="s">
        <v>179</v>
      </c>
      <c r="CW1" s="128" t="s">
        <v>180</v>
      </c>
      <c r="CX1" s="128" t="s">
        <v>542</v>
      </c>
      <c r="CY1" s="128" t="s">
        <v>94</v>
      </c>
      <c r="CZ1" s="128" t="s">
        <v>95</v>
      </c>
      <c r="DA1" s="128" t="s">
        <v>93</v>
      </c>
      <c r="DB1" s="128" t="s">
        <v>183</v>
      </c>
      <c r="DC1" s="128" t="s">
        <v>135</v>
      </c>
      <c r="DD1" s="128" t="s">
        <v>335</v>
      </c>
      <c r="DE1" s="128" t="s">
        <v>336</v>
      </c>
      <c r="DF1" s="128" t="s">
        <v>337</v>
      </c>
      <c r="DG1" s="128" t="s">
        <v>338</v>
      </c>
      <c r="DH1" s="128" t="s">
        <v>339</v>
      </c>
      <c r="DI1" s="128" t="s">
        <v>340</v>
      </c>
      <c r="DJ1" s="128" t="s">
        <v>341</v>
      </c>
      <c r="DK1" s="128" t="s">
        <v>342</v>
      </c>
      <c r="DL1" s="128" t="s">
        <v>434</v>
      </c>
      <c r="DM1" s="128" t="s">
        <v>189</v>
      </c>
      <c r="DN1" s="128" t="s">
        <v>190</v>
      </c>
      <c r="DO1" s="128" t="s">
        <v>191</v>
      </c>
      <c r="DP1" s="128" t="s">
        <v>187</v>
      </c>
      <c r="DQ1" s="128" t="s">
        <v>188</v>
      </c>
      <c r="DR1" s="128" t="s">
        <v>422</v>
      </c>
      <c r="DS1" s="128" t="s">
        <v>423</v>
      </c>
      <c r="DT1" s="128" t="s">
        <v>424</v>
      </c>
      <c r="DU1" s="128" t="s">
        <v>425</v>
      </c>
    </row>
    <row r="2" spans="1:125" s="219" customFormat="1" ht="190.5" customHeight="1">
      <c r="A2" s="135">
        <v>43830</v>
      </c>
      <c r="B2" s="136" t="s">
        <v>410</v>
      </c>
      <c r="C2" s="136" t="s">
        <v>641</v>
      </c>
      <c r="D2" s="137" t="s">
        <v>648</v>
      </c>
      <c r="T2" s="218"/>
      <c r="V2" s="220">
        <v>0.999</v>
      </c>
      <c r="W2" s="221" t="s">
        <v>677</v>
      </c>
      <c r="X2" s="221" t="s">
        <v>678</v>
      </c>
      <c r="Y2" s="221" t="s">
        <v>757</v>
      </c>
      <c r="Z2" s="238"/>
      <c r="AA2" s="226"/>
      <c r="AE2" s="227"/>
      <c r="AF2" s="228"/>
      <c r="AM2" s="229"/>
      <c r="AN2" s="221"/>
      <c r="AQ2" s="221"/>
      <c r="AR2" s="221"/>
      <c r="AT2" s="227"/>
      <c r="AU2" s="239"/>
      <c r="AV2" s="239"/>
      <c r="BT2" s="183">
        <v>1309047021.5799999</v>
      </c>
      <c r="BU2" s="240">
        <v>333935414</v>
      </c>
      <c r="BV2" s="241">
        <v>1172901044</v>
      </c>
      <c r="BW2" s="183">
        <v>396520806</v>
      </c>
      <c r="BX2" s="183">
        <v>776380238</v>
      </c>
      <c r="BY2" s="183">
        <v>16709165000</v>
      </c>
      <c r="BZ2" s="183">
        <v>16709165000</v>
      </c>
      <c r="CA2" s="188" t="s">
        <v>673</v>
      </c>
      <c r="CB2" s="188" t="s">
        <v>602</v>
      </c>
      <c r="CC2" s="242">
        <v>0.37</v>
      </c>
      <c r="CD2" s="183">
        <v>0</v>
      </c>
      <c r="CE2" s="240">
        <v>7015698719.2699995</v>
      </c>
      <c r="CF2" s="240">
        <v>247634157.38999999</v>
      </c>
      <c r="CG2" s="183">
        <v>0</v>
      </c>
      <c r="CH2" s="184">
        <v>0</v>
      </c>
      <c r="CI2" s="184">
        <v>0</v>
      </c>
      <c r="CJ2" s="185">
        <v>1</v>
      </c>
      <c r="CK2" s="183">
        <v>0</v>
      </c>
      <c r="CL2" s="183">
        <v>0</v>
      </c>
      <c r="CM2" s="183">
        <v>0</v>
      </c>
      <c r="CN2" s="183" t="s">
        <v>748</v>
      </c>
      <c r="CO2" s="186">
        <v>0</v>
      </c>
      <c r="CP2" s="186">
        <v>0</v>
      </c>
      <c r="CQ2" s="186">
        <v>0</v>
      </c>
      <c r="CR2" s="186">
        <v>0</v>
      </c>
      <c r="CS2" s="186">
        <v>0</v>
      </c>
      <c r="CT2" s="186">
        <v>0</v>
      </c>
      <c r="CU2" s="187" t="s">
        <v>479</v>
      </c>
      <c r="CV2" s="188" t="s">
        <v>479</v>
      </c>
      <c r="CW2" s="188" t="s">
        <v>479</v>
      </c>
      <c r="CX2" s="186">
        <v>0</v>
      </c>
    </row>
    <row r="3" spans="1:125" s="223" customFormat="1" ht="30">
      <c r="A3" s="135">
        <v>43830</v>
      </c>
      <c r="B3" s="114" t="s">
        <v>582</v>
      </c>
      <c r="C3" s="114" t="s">
        <v>716</v>
      </c>
      <c r="D3" s="112" t="s">
        <v>648</v>
      </c>
      <c r="E3" s="194">
        <v>57264000</v>
      </c>
      <c r="F3" s="194">
        <v>0</v>
      </c>
      <c r="G3" s="194">
        <v>0</v>
      </c>
      <c r="H3" s="194">
        <v>40403493</v>
      </c>
      <c r="I3" s="194">
        <v>200026109.40000001</v>
      </c>
      <c r="J3" s="194">
        <v>0</v>
      </c>
      <c r="K3" s="194">
        <v>121022000</v>
      </c>
      <c r="L3" s="194">
        <v>39800455.791044779</v>
      </c>
      <c r="M3" s="194">
        <v>39197418.582089551</v>
      </c>
      <c r="N3" s="194">
        <v>0</v>
      </c>
      <c r="O3" s="194">
        <v>0</v>
      </c>
      <c r="P3" s="195" t="s">
        <v>741</v>
      </c>
      <c r="Q3" s="196" t="s">
        <v>602</v>
      </c>
      <c r="R3" s="196">
        <v>37</v>
      </c>
      <c r="S3" s="196">
        <v>3</v>
      </c>
      <c r="T3" s="222"/>
      <c r="U3" s="222"/>
      <c r="AA3" s="230"/>
      <c r="AB3" s="230"/>
      <c r="AC3" s="230"/>
      <c r="AD3" s="230"/>
      <c r="AE3" s="230"/>
      <c r="AF3" s="230"/>
      <c r="AG3" s="230"/>
      <c r="AH3" s="230"/>
      <c r="AI3" s="230"/>
      <c r="AJ3" s="230"/>
      <c r="AK3" s="230"/>
      <c r="AL3" s="230"/>
      <c r="AM3" s="230"/>
      <c r="AN3" s="230"/>
      <c r="AO3" s="230"/>
      <c r="AY3" s="178">
        <v>79620251.599999994</v>
      </c>
      <c r="BE3" s="178">
        <v>0</v>
      </c>
      <c r="BF3" s="178">
        <v>0</v>
      </c>
      <c r="BG3" s="178">
        <v>1</v>
      </c>
      <c r="BH3" s="178">
        <v>0</v>
      </c>
      <c r="BI3" s="178">
        <v>0</v>
      </c>
      <c r="BJ3" s="178">
        <v>1</v>
      </c>
      <c r="BK3" s="182" t="s">
        <v>479</v>
      </c>
      <c r="BL3" s="182" t="s">
        <v>479</v>
      </c>
      <c r="BM3" s="182" t="s">
        <v>479</v>
      </c>
      <c r="BN3" s="182" t="s">
        <v>479</v>
      </c>
      <c r="BO3" s="243" t="s">
        <v>650</v>
      </c>
      <c r="BP3" s="176">
        <v>0.92</v>
      </c>
      <c r="BQ3" s="179" t="s">
        <v>479</v>
      </c>
      <c r="BR3" s="179" t="s">
        <v>479</v>
      </c>
      <c r="BS3" s="177"/>
      <c r="CE3" s="244"/>
      <c r="CF3" s="244"/>
      <c r="DA3" s="247">
        <v>0.99950000000000006</v>
      </c>
      <c r="DB3" s="248">
        <v>1</v>
      </c>
      <c r="DC3" s="179" t="s">
        <v>674</v>
      </c>
      <c r="DD3" s="178">
        <v>0</v>
      </c>
      <c r="DE3" s="169">
        <v>68</v>
      </c>
      <c r="DF3" s="182" t="s">
        <v>479</v>
      </c>
      <c r="DG3" s="224">
        <v>1</v>
      </c>
      <c r="DH3" s="194">
        <v>0</v>
      </c>
      <c r="DI3" s="224">
        <v>13</v>
      </c>
      <c r="DJ3" s="182" t="s">
        <v>479</v>
      </c>
      <c r="DK3" s="224">
        <v>68</v>
      </c>
      <c r="DL3" s="194">
        <v>0</v>
      </c>
      <c r="DM3" s="179" t="s">
        <v>479</v>
      </c>
      <c r="DN3" s="245">
        <v>0.37661627424143751</v>
      </c>
      <c r="DO3" s="245">
        <v>0.51190254763369103</v>
      </c>
      <c r="DP3" s="178">
        <v>0</v>
      </c>
      <c r="DQ3" s="178">
        <v>0</v>
      </c>
      <c r="DR3" s="179" t="s">
        <v>479</v>
      </c>
      <c r="DS3" s="179" t="s">
        <v>479</v>
      </c>
      <c r="DT3" s="179" t="s">
        <v>479</v>
      </c>
      <c r="DU3" s="179" t="s">
        <v>479</v>
      </c>
    </row>
    <row r="4" spans="1:125" s="223" customFormat="1" ht="30">
      <c r="A4" s="135">
        <v>43830</v>
      </c>
      <c r="B4" s="114" t="s">
        <v>582</v>
      </c>
      <c r="C4" s="114" t="s">
        <v>643</v>
      </c>
      <c r="D4" s="112" t="s">
        <v>648</v>
      </c>
      <c r="E4" s="194">
        <v>1789000</v>
      </c>
      <c r="F4" s="194">
        <v>0</v>
      </c>
      <c r="G4" s="194">
        <v>0</v>
      </c>
      <c r="H4" s="194">
        <v>5090000</v>
      </c>
      <c r="I4" s="194">
        <v>8054724</v>
      </c>
      <c r="J4" s="194">
        <v>0</v>
      </c>
      <c r="K4" s="194">
        <v>3782000</v>
      </c>
      <c r="L4" s="194">
        <v>4992115.384615385</v>
      </c>
      <c r="M4" s="194">
        <v>4894230.7692307699</v>
      </c>
      <c r="N4" s="194">
        <v>0</v>
      </c>
      <c r="O4" s="194">
        <v>0</v>
      </c>
      <c r="P4" s="195" t="s">
        <v>741</v>
      </c>
      <c r="Q4" s="196" t="s">
        <v>602</v>
      </c>
      <c r="R4" s="196">
        <v>171</v>
      </c>
      <c r="S4" s="196">
        <v>132</v>
      </c>
      <c r="T4" s="222"/>
      <c r="U4" s="222"/>
      <c r="AA4" s="230"/>
      <c r="AB4" s="230"/>
      <c r="AC4" s="230"/>
      <c r="AD4" s="230"/>
      <c r="AE4" s="230"/>
      <c r="AF4" s="230"/>
      <c r="AG4" s="230"/>
      <c r="AH4" s="230"/>
      <c r="AI4" s="230"/>
      <c r="AJ4" s="230"/>
      <c r="AK4" s="230"/>
      <c r="AL4" s="230"/>
      <c r="AM4" s="230"/>
      <c r="AN4" s="230"/>
      <c r="AO4" s="230"/>
      <c r="AY4" s="178">
        <v>100213290.89</v>
      </c>
      <c r="BE4" s="178">
        <v>1</v>
      </c>
      <c r="BF4" s="178">
        <v>0</v>
      </c>
      <c r="BG4" s="178">
        <v>0</v>
      </c>
      <c r="BH4" s="178">
        <v>1</v>
      </c>
      <c r="BI4" s="178">
        <v>0</v>
      </c>
      <c r="BJ4" s="178">
        <v>0</v>
      </c>
      <c r="BK4" s="182" t="s">
        <v>479</v>
      </c>
      <c r="BL4" s="182" t="s">
        <v>479</v>
      </c>
      <c r="BM4" s="182" t="s">
        <v>479</v>
      </c>
      <c r="BN4" s="182" t="s">
        <v>479</v>
      </c>
      <c r="BO4" s="243" t="s">
        <v>650</v>
      </c>
      <c r="BP4" s="179" t="s">
        <v>479</v>
      </c>
      <c r="BQ4" s="179" t="s">
        <v>479</v>
      </c>
      <c r="BR4" s="176">
        <v>0.61</v>
      </c>
      <c r="BS4" s="177"/>
      <c r="CE4" s="244"/>
      <c r="CF4" s="244"/>
      <c r="DA4" s="247">
        <v>0.99950000000000006</v>
      </c>
      <c r="DB4" s="247">
        <v>0.99670000000000003</v>
      </c>
      <c r="DC4" s="179" t="s">
        <v>674</v>
      </c>
      <c r="DD4" s="178">
        <v>0</v>
      </c>
      <c r="DE4" s="169">
        <v>52</v>
      </c>
      <c r="DF4" s="182" t="s">
        <v>479</v>
      </c>
      <c r="DG4" s="224">
        <v>0</v>
      </c>
      <c r="DH4" s="194">
        <v>0</v>
      </c>
      <c r="DI4" s="224">
        <v>1</v>
      </c>
      <c r="DJ4" s="182" t="s">
        <v>479</v>
      </c>
      <c r="DK4" s="224">
        <v>51</v>
      </c>
      <c r="DL4" s="194">
        <v>0</v>
      </c>
      <c r="DM4" s="179" t="s">
        <v>479</v>
      </c>
      <c r="DN4" s="245">
        <v>0.5683382497541789</v>
      </c>
      <c r="DO4" s="245">
        <v>0.75909537856440512</v>
      </c>
      <c r="DP4" s="178">
        <v>0</v>
      </c>
      <c r="DQ4" s="178">
        <v>0</v>
      </c>
      <c r="DR4" s="179" t="s">
        <v>479</v>
      </c>
      <c r="DS4" s="179" t="s">
        <v>479</v>
      </c>
      <c r="DT4" s="179" t="s">
        <v>479</v>
      </c>
      <c r="DU4" s="179" t="s">
        <v>479</v>
      </c>
    </row>
    <row r="5" spans="1:125" s="223" customFormat="1" ht="30">
      <c r="A5" s="135">
        <v>43830</v>
      </c>
      <c r="B5" s="114" t="s">
        <v>582</v>
      </c>
      <c r="C5" s="114" t="s">
        <v>644</v>
      </c>
      <c r="D5" s="112" t="s">
        <v>648</v>
      </c>
      <c r="E5" s="194">
        <v>805000</v>
      </c>
      <c r="F5" s="194">
        <v>0</v>
      </c>
      <c r="G5" s="194">
        <v>0</v>
      </c>
      <c r="H5" s="194">
        <v>1600000</v>
      </c>
      <c r="I5" s="194">
        <v>5081747.6850000015</v>
      </c>
      <c r="J5" s="194">
        <v>0</v>
      </c>
      <c r="K5" s="194">
        <v>1702000</v>
      </c>
      <c r="L5" s="194">
        <v>1551515.1515151516</v>
      </c>
      <c r="M5" s="194">
        <v>1503030.3030303032</v>
      </c>
      <c r="N5" s="194">
        <v>0</v>
      </c>
      <c r="O5" s="194">
        <v>0</v>
      </c>
      <c r="P5" s="195" t="s">
        <v>741</v>
      </c>
      <c r="Q5" s="196" t="s">
        <v>602</v>
      </c>
      <c r="R5" s="196" t="s">
        <v>602</v>
      </c>
      <c r="S5" s="196" t="s">
        <v>602</v>
      </c>
      <c r="T5" s="222"/>
      <c r="U5" s="222"/>
      <c r="AA5" s="230"/>
      <c r="AB5" s="230"/>
      <c r="AC5" s="230"/>
      <c r="AD5" s="230"/>
      <c r="AE5" s="230"/>
      <c r="AF5" s="230"/>
      <c r="AG5" s="230"/>
      <c r="AH5" s="230"/>
      <c r="AI5" s="230"/>
      <c r="AJ5" s="230"/>
      <c r="AK5" s="230"/>
      <c r="AL5" s="230"/>
      <c r="AM5" s="230"/>
      <c r="AN5" s="230"/>
      <c r="AO5" s="230"/>
      <c r="AY5" s="178">
        <v>0</v>
      </c>
      <c r="BE5" s="178">
        <v>0</v>
      </c>
      <c r="BF5" s="178">
        <v>0</v>
      </c>
      <c r="BG5" s="178">
        <v>1</v>
      </c>
      <c r="BH5" s="178">
        <v>0</v>
      </c>
      <c r="BI5" s="178">
        <v>0</v>
      </c>
      <c r="BJ5" s="178">
        <v>1</v>
      </c>
      <c r="BK5" s="182" t="s">
        <v>479</v>
      </c>
      <c r="BL5" s="182" t="s">
        <v>479</v>
      </c>
      <c r="BM5" s="182" t="s">
        <v>479</v>
      </c>
      <c r="BN5" s="182" t="s">
        <v>479</v>
      </c>
      <c r="BO5" s="243" t="s">
        <v>650</v>
      </c>
      <c r="BP5" s="179" t="s">
        <v>479</v>
      </c>
      <c r="BQ5" s="264">
        <v>0</v>
      </c>
      <c r="BR5" s="179" t="s">
        <v>479</v>
      </c>
      <c r="BS5" s="177"/>
      <c r="CE5" s="244"/>
      <c r="CF5" s="244"/>
      <c r="DA5" s="247">
        <v>0.99950000000000006</v>
      </c>
      <c r="DB5" s="248">
        <v>1</v>
      </c>
      <c r="DC5" s="179" t="s">
        <v>674</v>
      </c>
      <c r="DD5" s="178">
        <v>0</v>
      </c>
      <c r="DE5" s="169">
        <v>32</v>
      </c>
      <c r="DF5" s="182" t="s">
        <v>479</v>
      </c>
      <c r="DG5" s="224">
        <v>0</v>
      </c>
      <c r="DH5" s="194">
        <v>0</v>
      </c>
      <c r="DI5" s="224">
        <v>16</v>
      </c>
      <c r="DJ5" s="182" t="s">
        <v>479</v>
      </c>
      <c r="DK5" s="224">
        <v>32</v>
      </c>
      <c r="DL5" s="194">
        <v>0</v>
      </c>
      <c r="DM5" s="179" t="s">
        <v>479</v>
      </c>
      <c r="DN5" s="245">
        <v>0.15625</v>
      </c>
      <c r="DO5" s="245">
        <v>0.3125</v>
      </c>
      <c r="DP5" s="178">
        <v>0</v>
      </c>
      <c r="DQ5" s="178">
        <v>0</v>
      </c>
      <c r="DR5" s="179" t="s">
        <v>479</v>
      </c>
      <c r="DS5" s="179" t="s">
        <v>479</v>
      </c>
      <c r="DT5" s="179" t="s">
        <v>479</v>
      </c>
      <c r="DU5" s="179" t="s">
        <v>479</v>
      </c>
    </row>
    <row r="6" spans="1:125" s="223" customFormat="1" ht="30">
      <c r="A6" s="135">
        <v>43830</v>
      </c>
      <c r="B6" s="114" t="s">
        <v>582</v>
      </c>
      <c r="C6" s="114" t="s">
        <v>645</v>
      </c>
      <c r="D6" s="112" t="s">
        <v>648</v>
      </c>
      <c r="E6" s="194">
        <v>12526000</v>
      </c>
      <c r="F6" s="194">
        <v>0</v>
      </c>
      <c r="G6" s="194">
        <v>0</v>
      </c>
      <c r="H6" s="194">
        <v>7005985</v>
      </c>
      <c r="I6" s="194">
        <v>36318057.609999999</v>
      </c>
      <c r="J6" s="194">
        <v>0</v>
      </c>
      <c r="K6" s="194">
        <v>26474000</v>
      </c>
      <c r="L6" s="194">
        <v>6880878.125</v>
      </c>
      <c r="M6" s="194">
        <v>6755771.25</v>
      </c>
      <c r="N6" s="194">
        <v>0</v>
      </c>
      <c r="O6" s="194">
        <v>0</v>
      </c>
      <c r="P6" s="195" t="s">
        <v>741</v>
      </c>
      <c r="Q6" s="196" t="s">
        <v>602</v>
      </c>
      <c r="R6" s="196">
        <v>186</v>
      </c>
      <c r="S6" s="196">
        <v>166</v>
      </c>
      <c r="T6" s="222"/>
      <c r="U6" s="222"/>
      <c r="AA6" s="230"/>
      <c r="AB6" s="230"/>
      <c r="AC6" s="230"/>
      <c r="AD6" s="230"/>
      <c r="AE6" s="230"/>
      <c r="AF6" s="230"/>
      <c r="AG6" s="230"/>
      <c r="AH6" s="230"/>
      <c r="AI6" s="230"/>
      <c r="AJ6" s="230"/>
      <c r="AK6" s="230"/>
      <c r="AL6" s="230"/>
      <c r="AM6" s="230"/>
      <c r="AN6" s="230"/>
      <c r="AO6" s="230"/>
      <c r="AY6" s="178">
        <v>41421171.630000003</v>
      </c>
      <c r="BE6" s="178">
        <v>1</v>
      </c>
      <c r="BF6" s="178">
        <v>0</v>
      </c>
      <c r="BG6" s="178">
        <v>0</v>
      </c>
      <c r="BH6" s="178">
        <v>1</v>
      </c>
      <c r="BI6" s="178">
        <v>0</v>
      </c>
      <c r="BJ6" s="178">
        <v>0</v>
      </c>
      <c r="BK6" s="182" t="s">
        <v>479</v>
      </c>
      <c r="BL6" s="182" t="s">
        <v>479</v>
      </c>
      <c r="BM6" s="182" t="s">
        <v>479</v>
      </c>
      <c r="BN6" s="182" t="s">
        <v>479</v>
      </c>
      <c r="BO6" s="243" t="s">
        <v>650</v>
      </c>
      <c r="BP6" s="179" t="s">
        <v>479</v>
      </c>
      <c r="BQ6" s="176">
        <v>0.93</v>
      </c>
      <c r="BR6" s="179" t="s">
        <v>479</v>
      </c>
      <c r="BS6" s="177"/>
      <c r="CE6" s="244"/>
      <c r="CF6" s="244"/>
      <c r="DA6" s="247">
        <v>0.99950000000000006</v>
      </c>
      <c r="DB6" s="248">
        <v>0.99629999999999996</v>
      </c>
      <c r="DC6" s="179" t="s">
        <v>674</v>
      </c>
      <c r="DD6" s="178">
        <v>0</v>
      </c>
      <c r="DE6" s="169">
        <v>56</v>
      </c>
      <c r="DF6" s="182" t="s">
        <v>479</v>
      </c>
      <c r="DG6" s="224">
        <v>0</v>
      </c>
      <c r="DH6" s="194">
        <v>0</v>
      </c>
      <c r="DI6" s="224">
        <v>1</v>
      </c>
      <c r="DJ6" s="182" t="s">
        <v>479</v>
      </c>
      <c r="DK6" s="224">
        <v>56</v>
      </c>
      <c r="DL6" s="194">
        <v>0</v>
      </c>
      <c r="DM6" s="179" t="s">
        <v>479</v>
      </c>
      <c r="DN6" s="245">
        <v>0.20452141990027098</v>
      </c>
      <c r="DO6" s="245">
        <v>0.31875617775373483</v>
      </c>
      <c r="DP6" s="178">
        <v>0</v>
      </c>
      <c r="DQ6" s="178">
        <v>0</v>
      </c>
      <c r="DR6" s="179" t="s">
        <v>479</v>
      </c>
      <c r="DS6" s="179" t="s">
        <v>479</v>
      </c>
      <c r="DT6" s="179" t="s">
        <v>479</v>
      </c>
      <c r="DU6" s="179" t="s">
        <v>479</v>
      </c>
    </row>
    <row r="7" spans="1:125" s="223" customFormat="1" ht="30">
      <c r="A7" s="135">
        <v>43830</v>
      </c>
      <c r="B7" s="114" t="s">
        <v>582</v>
      </c>
      <c r="C7" s="114" t="s">
        <v>646</v>
      </c>
      <c r="D7" s="112" t="s">
        <v>648</v>
      </c>
      <c r="E7" s="194">
        <v>68001000</v>
      </c>
      <c r="F7" s="194">
        <v>0</v>
      </c>
      <c r="G7" s="194">
        <v>0</v>
      </c>
      <c r="H7" s="194">
        <v>265709258</v>
      </c>
      <c r="I7" s="194">
        <v>1326777583.25</v>
      </c>
      <c r="J7" s="194">
        <v>0</v>
      </c>
      <c r="K7" s="194">
        <v>143714000</v>
      </c>
      <c r="L7" s="194">
        <v>262546052.54761904</v>
      </c>
      <c r="M7" s="194">
        <v>259382847.09523809</v>
      </c>
      <c r="N7" s="194">
        <v>0</v>
      </c>
      <c r="O7" s="194">
        <v>0</v>
      </c>
      <c r="P7" s="195" t="s">
        <v>741</v>
      </c>
      <c r="Q7" s="196" t="s">
        <v>602</v>
      </c>
      <c r="R7" s="196">
        <v>214</v>
      </c>
      <c r="S7" s="196">
        <v>185</v>
      </c>
      <c r="T7" s="222"/>
      <c r="U7" s="222"/>
      <c r="AA7" s="230"/>
      <c r="AB7" s="230"/>
      <c r="AC7" s="230"/>
      <c r="AD7" s="230"/>
      <c r="AE7" s="230"/>
      <c r="AF7" s="230"/>
      <c r="AG7" s="230"/>
      <c r="AH7" s="230"/>
      <c r="AI7" s="230"/>
      <c r="AJ7" s="230"/>
      <c r="AK7" s="230"/>
      <c r="AL7" s="230"/>
      <c r="AM7" s="230"/>
      <c r="AN7" s="230"/>
      <c r="AO7" s="230"/>
      <c r="AY7" s="178">
        <v>572943779.09000003</v>
      </c>
      <c r="BE7" s="178">
        <v>1</v>
      </c>
      <c r="BF7" s="178">
        <v>0</v>
      </c>
      <c r="BG7" s="178">
        <v>0</v>
      </c>
      <c r="BH7" s="178">
        <v>1</v>
      </c>
      <c r="BI7" s="178">
        <v>0</v>
      </c>
      <c r="BJ7" s="178">
        <v>0</v>
      </c>
      <c r="BK7" s="182" t="s">
        <v>479</v>
      </c>
      <c r="BL7" s="182" t="s">
        <v>479</v>
      </c>
      <c r="BM7" s="182" t="s">
        <v>479</v>
      </c>
      <c r="BN7" s="182" t="s">
        <v>479</v>
      </c>
      <c r="BO7" s="243" t="s">
        <v>650</v>
      </c>
      <c r="BP7" s="179" t="s">
        <v>479</v>
      </c>
      <c r="BQ7" s="176">
        <v>0.36</v>
      </c>
      <c r="BR7" s="179" t="s">
        <v>479</v>
      </c>
      <c r="BS7" s="177"/>
      <c r="CE7" s="244"/>
      <c r="CF7" s="244"/>
      <c r="DA7" s="247">
        <v>0.99950000000000006</v>
      </c>
      <c r="DB7" s="248">
        <v>0.99729999999999996</v>
      </c>
      <c r="DC7" s="179" t="s">
        <v>674</v>
      </c>
      <c r="DD7" s="178">
        <v>0</v>
      </c>
      <c r="DE7" s="169">
        <v>86</v>
      </c>
      <c r="DF7" s="182" t="s">
        <v>479</v>
      </c>
      <c r="DG7" s="224">
        <v>1</v>
      </c>
      <c r="DH7" s="194">
        <v>0</v>
      </c>
      <c r="DI7" s="224">
        <v>37</v>
      </c>
      <c r="DJ7" s="182" t="s">
        <v>479</v>
      </c>
      <c r="DK7" s="224">
        <v>84</v>
      </c>
      <c r="DL7" s="194">
        <v>0</v>
      </c>
      <c r="DM7" s="179" t="s">
        <v>479</v>
      </c>
      <c r="DN7" s="245">
        <v>0.95227380447541654</v>
      </c>
      <c r="DO7" s="245">
        <v>0.95786319571898393</v>
      </c>
      <c r="DP7" s="178">
        <v>0</v>
      </c>
      <c r="DQ7" s="178">
        <v>0</v>
      </c>
      <c r="DR7" s="179" t="s">
        <v>479</v>
      </c>
      <c r="DS7" s="179" t="s">
        <v>479</v>
      </c>
      <c r="DT7" s="179" t="s">
        <v>479</v>
      </c>
      <c r="DU7" s="179" t="s">
        <v>479</v>
      </c>
    </row>
    <row r="8" spans="1:125" s="223" customFormat="1" ht="46.5" customHeight="1">
      <c r="A8" s="135">
        <v>43830</v>
      </c>
      <c r="B8" s="114" t="s">
        <v>582</v>
      </c>
      <c r="C8" s="114" t="s">
        <v>647</v>
      </c>
      <c r="D8" s="112" t="s">
        <v>648</v>
      </c>
      <c r="E8" s="194">
        <v>38564000</v>
      </c>
      <c r="F8" s="194">
        <v>0</v>
      </c>
      <c r="G8" s="194">
        <v>0</v>
      </c>
      <c r="H8" s="194">
        <v>492756460</v>
      </c>
      <c r="I8" s="194">
        <v>1221310945.25</v>
      </c>
      <c r="J8" s="194">
        <v>0</v>
      </c>
      <c r="K8" s="194">
        <v>81501000</v>
      </c>
      <c r="L8" s="194">
        <v>478677704</v>
      </c>
      <c r="M8" s="194">
        <v>464598948</v>
      </c>
      <c r="N8" s="194">
        <v>0</v>
      </c>
      <c r="O8" s="194">
        <v>0</v>
      </c>
      <c r="P8" s="195" t="s">
        <v>741</v>
      </c>
      <c r="Q8" s="196" t="s">
        <v>602</v>
      </c>
      <c r="R8" s="196">
        <v>195</v>
      </c>
      <c r="S8" s="196">
        <v>204</v>
      </c>
      <c r="T8" s="222"/>
      <c r="U8" s="222"/>
      <c r="AA8" s="230"/>
      <c r="AB8" s="230"/>
      <c r="AC8" s="230"/>
      <c r="AD8" s="230"/>
      <c r="AE8" s="230"/>
      <c r="AF8" s="230"/>
      <c r="AG8" s="230"/>
      <c r="AH8" s="230"/>
      <c r="AI8" s="230"/>
      <c r="AJ8" s="230"/>
      <c r="AK8" s="230"/>
      <c r="AL8" s="230"/>
      <c r="AM8" s="230"/>
      <c r="AN8" s="230"/>
      <c r="AO8" s="230"/>
      <c r="AT8" s="246"/>
      <c r="AY8" s="178">
        <v>839518676.77999997</v>
      </c>
      <c r="BE8" s="178">
        <v>0</v>
      </c>
      <c r="BF8" s="178">
        <v>0</v>
      </c>
      <c r="BG8" s="178">
        <v>1</v>
      </c>
      <c r="BH8" s="178">
        <v>0</v>
      </c>
      <c r="BI8" s="178">
        <v>0</v>
      </c>
      <c r="BJ8" s="178">
        <v>1</v>
      </c>
      <c r="BK8" s="182" t="s">
        <v>479</v>
      </c>
      <c r="BL8" s="182" t="s">
        <v>479</v>
      </c>
      <c r="BM8" s="182" t="s">
        <v>479</v>
      </c>
      <c r="BN8" s="182" t="s">
        <v>479</v>
      </c>
      <c r="BO8" s="243" t="s">
        <v>650</v>
      </c>
      <c r="BP8" s="179" t="s">
        <v>479</v>
      </c>
      <c r="BQ8" s="264">
        <v>0</v>
      </c>
      <c r="BR8" s="179" t="s">
        <v>479</v>
      </c>
      <c r="BS8" s="177"/>
      <c r="CE8" s="244"/>
      <c r="CF8" s="244"/>
      <c r="DA8" s="247">
        <v>0.99950000000000006</v>
      </c>
      <c r="DB8" s="248">
        <v>1</v>
      </c>
      <c r="DC8" s="179" t="s">
        <v>674</v>
      </c>
      <c r="DD8" s="178">
        <v>0</v>
      </c>
      <c r="DE8" s="169">
        <v>34</v>
      </c>
      <c r="DF8" s="182" t="s">
        <v>479</v>
      </c>
      <c r="DG8" s="224">
        <v>1</v>
      </c>
      <c r="DH8" s="194">
        <v>0</v>
      </c>
      <c r="DI8" s="224">
        <v>28</v>
      </c>
      <c r="DJ8" s="182" t="s">
        <v>479</v>
      </c>
      <c r="DK8" s="224">
        <v>31</v>
      </c>
      <c r="DL8" s="194">
        <v>0</v>
      </c>
      <c r="DM8" s="179" t="s">
        <v>479</v>
      </c>
      <c r="DN8" s="245">
        <v>0.9776127947668104</v>
      </c>
      <c r="DO8" s="245">
        <v>0.99301683432014265</v>
      </c>
      <c r="DP8" s="178">
        <v>0</v>
      </c>
      <c r="DQ8" s="178">
        <v>0</v>
      </c>
      <c r="DR8" s="179" t="s">
        <v>479</v>
      </c>
      <c r="DS8" s="179" t="s">
        <v>479</v>
      </c>
      <c r="DT8" s="179" t="s">
        <v>479</v>
      </c>
      <c r="DU8" s="179" t="s">
        <v>479</v>
      </c>
    </row>
    <row r="9" spans="1:125" s="223" customFormat="1" ht="46.5" customHeight="1">
      <c r="A9" s="135">
        <v>43830</v>
      </c>
      <c r="B9" s="114" t="s">
        <v>582</v>
      </c>
      <c r="C9" s="114" t="s">
        <v>752</v>
      </c>
      <c r="D9" s="112" t="s">
        <v>648</v>
      </c>
      <c r="E9" s="194">
        <v>15500044</v>
      </c>
      <c r="F9" s="194">
        <v>0</v>
      </c>
      <c r="G9" s="194">
        <v>0</v>
      </c>
      <c r="H9" s="194">
        <v>7500000</v>
      </c>
      <c r="I9" s="194">
        <v>17733789.300000001</v>
      </c>
      <c r="J9" s="194">
        <v>0</v>
      </c>
      <c r="K9" s="194">
        <v>32757986</v>
      </c>
      <c r="L9" s="194">
        <v>7000000</v>
      </c>
      <c r="M9" s="194">
        <v>6500000</v>
      </c>
      <c r="N9" s="194">
        <v>0</v>
      </c>
      <c r="O9" s="194">
        <v>0</v>
      </c>
      <c r="P9" s="195" t="s">
        <v>741</v>
      </c>
      <c r="Q9" s="196" t="s">
        <v>602</v>
      </c>
      <c r="R9" s="196">
        <v>1</v>
      </c>
      <c r="S9" s="196">
        <v>0</v>
      </c>
      <c r="T9" s="222"/>
      <c r="U9" s="222"/>
      <c r="AA9" s="230"/>
      <c r="AB9" s="230"/>
      <c r="AC9" s="230"/>
      <c r="AD9" s="230"/>
      <c r="AE9" s="230"/>
      <c r="AF9" s="230"/>
      <c r="AG9" s="230"/>
      <c r="AH9" s="230"/>
      <c r="AI9" s="230"/>
      <c r="AJ9" s="230"/>
      <c r="AK9" s="230"/>
      <c r="AL9" s="230"/>
      <c r="AM9" s="230"/>
      <c r="AN9" s="230"/>
      <c r="AO9" s="230"/>
      <c r="AT9" s="246"/>
      <c r="AY9" s="178">
        <v>0</v>
      </c>
      <c r="BE9" s="178">
        <v>0</v>
      </c>
      <c r="BF9" s="178">
        <v>0</v>
      </c>
      <c r="BG9" s="178">
        <v>1</v>
      </c>
      <c r="BH9" s="178">
        <v>0</v>
      </c>
      <c r="BI9" s="178">
        <v>0</v>
      </c>
      <c r="BJ9" s="178">
        <v>1</v>
      </c>
      <c r="BK9" s="182" t="s">
        <v>479</v>
      </c>
      <c r="BL9" s="182" t="s">
        <v>479</v>
      </c>
      <c r="BM9" s="182" t="s">
        <v>479</v>
      </c>
      <c r="BN9" s="182" t="s">
        <v>479</v>
      </c>
      <c r="BO9" s="243" t="s">
        <v>650</v>
      </c>
      <c r="BP9" s="179" t="s">
        <v>479</v>
      </c>
      <c r="BQ9" s="264">
        <v>0</v>
      </c>
      <c r="BR9" s="179" t="s">
        <v>479</v>
      </c>
      <c r="BS9" s="177"/>
      <c r="CE9" s="244"/>
      <c r="CF9" s="244"/>
      <c r="DA9" s="247">
        <v>0.99950000000000006</v>
      </c>
      <c r="DB9" s="248">
        <v>1</v>
      </c>
      <c r="DC9" s="179" t="s">
        <v>674</v>
      </c>
      <c r="DD9" s="178" t="s">
        <v>602</v>
      </c>
      <c r="DE9" s="169">
        <v>15</v>
      </c>
      <c r="DF9" s="182" t="s">
        <v>479</v>
      </c>
      <c r="DG9" s="224">
        <v>0</v>
      </c>
      <c r="DH9" s="194">
        <v>0</v>
      </c>
      <c r="DI9" s="224">
        <v>15</v>
      </c>
      <c r="DJ9" s="182" t="s">
        <v>479</v>
      </c>
      <c r="DK9" s="224">
        <v>15</v>
      </c>
      <c r="DL9" s="194"/>
      <c r="DM9" s="179" t="s">
        <v>479</v>
      </c>
      <c r="DN9" s="245">
        <v>0.20665344772084332</v>
      </c>
      <c r="DO9" s="245">
        <v>0.73576650366540675</v>
      </c>
      <c r="DP9" s="178">
        <v>0</v>
      </c>
      <c r="DQ9" s="178">
        <v>0</v>
      </c>
      <c r="DR9" s="179" t="s">
        <v>479</v>
      </c>
      <c r="DS9" s="179" t="s">
        <v>479</v>
      </c>
      <c r="DT9" s="179" t="s">
        <v>479</v>
      </c>
      <c r="DU9" s="179" t="s">
        <v>479</v>
      </c>
    </row>
    <row r="10" spans="1:125" s="223" customFormat="1" ht="90">
      <c r="A10" s="135">
        <v>43830</v>
      </c>
      <c r="B10" s="78" t="s">
        <v>563</v>
      </c>
      <c r="C10" s="114" t="s">
        <v>716</v>
      </c>
      <c r="D10" s="112" t="s">
        <v>648</v>
      </c>
      <c r="T10" s="222" t="s">
        <v>750</v>
      </c>
      <c r="U10" s="222" t="s">
        <v>751</v>
      </c>
      <c r="Z10" s="250" t="s">
        <v>650</v>
      </c>
      <c r="AA10" s="195" t="s">
        <v>649</v>
      </c>
      <c r="AB10" s="231">
        <v>41701</v>
      </c>
      <c r="AC10" s="232" t="s">
        <v>679</v>
      </c>
      <c r="AD10" s="233">
        <v>42800</v>
      </c>
      <c r="AE10" s="176">
        <v>0.995</v>
      </c>
      <c r="AF10" s="231">
        <v>41701</v>
      </c>
      <c r="AG10" s="78" t="s">
        <v>682</v>
      </c>
      <c r="AH10" s="231">
        <v>41701</v>
      </c>
      <c r="AI10" s="232" t="s">
        <v>684</v>
      </c>
      <c r="AJ10" s="231">
        <v>41701</v>
      </c>
      <c r="AK10" s="78" t="s">
        <v>677</v>
      </c>
      <c r="AL10" s="231">
        <v>41701</v>
      </c>
      <c r="AM10" s="234" t="s">
        <v>650</v>
      </c>
      <c r="AN10" s="78" t="s">
        <v>683</v>
      </c>
      <c r="AO10" s="231">
        <v>42800</v>
      </c>
      <c r="AP10" s="180">
        <v>11080</v>
      </c>
      <c r="AQ10" s="78" t="s">
        <v>481</v>
      </c>
      <c r="AR10" s="78" t="s">
        <v>569</v>
      </c>
      <c r="AS10" s="181">
        <v>3376827</v>
      </c>
      <c r="AT10" s="176">
        <v>0.99670000000000003</v>
      </c>
      <c r="AU10" s="181">
        <v>22370826</v>
      </c>
      <c r="AV10" s="181">
        <v>6207302</v>
      </c>
      <c r="AW10" s="178">
        <v>10648325.91</v>
      </c>
      <c r="AX10" s="178">
        <v>16304283</v>
      </c>
      <c r="AZ10" s="78" t="s">
        <v>583</v>
      </c>
      <c r="BA10" s="178">
        <v>1000000000</v>
      </c>
      <c r="BB10" s="78" t="s">
        <v>479</v>
      </c>
      <c r="BC10" s="178">
        <v>11000000000</v>
      </c>
      <c r="BD10" s="178">
        <v>0</v>
      </c>
      <c r="BT10" s="244"/>
      <c r="BU10" s="244"/>
      <c r="BV10" s="244"/>
      <c r="BW10" s="244"/>
      <c r="BX10" s="244"/>
      <c r="BY10" s="244"/>
      <c r="BZ10" s="244"/>
      <c r="CX10" s="225">
        <v>1</v>
      </c>
      <c r="CY10" s="178">
        <v>0</v>
      </c>
      <c r="CZ10" s="178">
        <v>0</v>
      </c>
    </row>
    <row r="11" spans="1:125" ht="75">
      <c r="A11" s="135">
        <v>43830</v>
      </c>
      <c r="B11" s="78" t="s">
        <v>563</v>
      </c>
      <c r="C11" s="114" t="s">
        <v>643</v>
      </c>
      <c r="T11" s="222" t="s">
        <v>750</v>
      </c>
      <c r="U11" s="222" t="s">
        <v>751</v>
      </c>
      <c r="V11" s="176"/>
      <c r="Z11" s="250" t="s">
        <v>650</v>
      </c>
      <c r="AA11" s="195" t="s">
        <v>649</v>
      </c>
      <c r="AB11" s="231">
        <v>41519</v>
      </c>
      <c r="AC11" s="232" t="s">
        <v>680</v>
      </c>
      <c r="AD11" s="231">
        <v>41519</v>
      </c>
      <c r="AE11" s="176">
        <v>0.995</v>
      </c>
      <c r="AF11" s="231">
        <v>41519</v>
      </c>
      <c r="AG11" s="78" t="s">
        <v>682</v>
      </c>
      <c r="AH11" s="231">
        <v>41519</v>
      </c>
      <c r="AI11" s="232" t="s">
        <v>685</v>
      </c>
      <c r="AJ11" s="231">
        <v>41519</v>
      </c>
      <c r="AK11" s="78" t="s">
        <v>677</v>
      </c>
      <c r="AL11" s="231">
        <v>41519</v>
      </c>
      <c r="AM11" s="234" t="s">
        <v>650</v>
      </c>
      <c r="AN11" s="78" t="s">
        <v>683</v>
      </c>
      <c r="AO11" s="231">
        <v>41519</v>
      </c>
      <c r="AP11" s="78">
        <v>89</v>
      </c>
      <c r="AQ11" s="78" t="s">
        <v>481</v>
      </c>
      <c r="AR11" s="78" t="s">
        <v>569</v>
      </c>
      <c r="AS11" s="181">
        <v>18762</v>
      </c>
      <c r="AT11" s="176">
        <v>0.99529999999999996</v>
      </c>
      <c r="AU11" s="181">
        <v>95399</v>
      </c>
      <c r="AV11" s="181">
        <v>61016</v>
      </c>
      <c r="AW11" s="178">
        <v>90215.07</v>
      </c>
      <c r="AX11" s="178">
        <v>1246226.98</v>
      </c>
      <c r="AZ11" s="78" t="s">
        <v>583</v>
      </c>
      <c r="BA11" s="178">
        <v>1000000000</v>
      </c>
      <c r="BB11" s="78" t="s">
        <v>479</v>
      </c>
      <c r="BC11" s="178">
        <v>11000000000</v>
      </c>
      <c r="BD11" s="178">
        <v>0</v>
      </c>
      <c r="CX11" s="225">
        <v>1</v>
      </c>
      <c r="CY11" s="178">
        <v>0</v>
      </c>
      <c r="CZ11" s="178">
        <v>0</v>
      </c>
    </row>
    <row r="12" spans="1:125" ht="75">
      <c r="A12" s="135">
        <v>43830</v>
      </c>
      <c r="B12" s="78" t="s">
        <v>563</v>
      </c>
      <c r="C12" s="114" t="s">
        <v>644</v>
      </c>
      <c r="T12" s="222" t="s">
        <v>750</v>
      </c>
      <c r="U12" s="222" t="s">
        <v>751</v>
      </c>
      <c r="V12" s="176"/>
      <c r="Z12" s="250" t="s">
        <v>650</v>
      </c>
      <c r="AA12" s="195" t="s">
        <v>649</v>
      </c>
      <c r="AB12" s="231">
        <v>42657</v>
      </c>
      <c r="AC12" s="232" t="s">
        <v>680</v>
      </c>
      <c r="AD12" s="231">
        <v>42657</v>
      </c>
      <c r="AE12" s="176">
        <v>0.995</v>
      </c>
      <c r="AF12" s="231">
        <v>42657</v>
      </c>
      <c r="AG12" s="78" t="s">
        <v>682</v>
      </c>
      <c r="AH12" s="231">
        <v>42657</v>
      </c>
      <c r="AI12" s="232" t="s">
        <v>685</v>
      </c>
      <c r="AJ12" s="231">
        <v>42657</v>
      </c>
      <c r="AK12" s="78" t="s">
        <v>677</v>
      </c>
      <c r="AL12" s="231">
        <v>42657</v>
      </c>
      <c r="AM12" s="234" t="s">
        <v>650</v>
      </c>
      <c r="AN12" s="78" t="s">
        <v>683</v>
      </c>
      <c r="AO12" s="231">
        <v>42657</v>
      </c>
      <c r="AP12" s="78">
        <v>0</v>
      </c>
      <c r="AQ12" s="78" t="s">
        <v>481</v>
      </c>
      <c r="AR12" s="78" t="s">
        <v>569</v>
      </c>
      <c r="AS12" s="181">
        <v>252</v>
      </c>
      <c r="AT12" s="176">
        <v>1</v>
      </c>
      <c r="AU12" s="181">
        <v>0</v>
      </c>
      <c r="AV12" s="181">
        <v>0</v>
      </c>
      <c r="AW12" s="178">
        <v>0</v>
      </c>
      <c r="AX12" s="178">
        <v>0</v>
      </c>
      <c r="AZ12" s="78" t="s">
        <v>583</v>
      </c>
      <c r="BA12" s="178">
        <v>1000000000</v>
      </c>
      <c r="BB12" s="78" t="s">
        <v>479</v>
      </c>
      <c r="BC12" s="178">
        <v>11000000000</v>
      </c>
      <c r="BD12" s="178">
        <v>0</v>
      </c>
      <c r="CX12" s="225">
        <v>1</v>
      </c>
      <c r="CY12" s="178">
        <v>0</v>
      </c>
      <c r="CZ12" s="178">
        <v>0</v>
      </c>
    </row>
    <row r="13" spans="1:125" ht="90">
      <c r="A13" s="135">
        <v>43830</v>
      </c>
      <c r="B13" s="78" t="s">
        <v>563</v>
      </c>
      <c r="C13" s="114" t="s">
        <v>645</v>
      </c>
      <c r="T13" s="222" t="s">
        <v>750</v>
      </c>
      <c r="U13" s="222" t="s">
        <v>751</v>
      </c>
      <c r="V13" s="176"/>
      <c r="Z13" s="250" t="s">
        <v>650</v>
      </c>
      <c r="AA13" s="195" t="s">
        <v>649</v>
      </c>
      <c r="AB13" s="231">
        <v>42905</v>
      </c>
      <c r="AC13" s="232" t="s">
        <v>679</v>
      </c>
      <c r="AD13" s="231">
        <v>42905</v>
      </c>
      <c r="AE13" s="176">
        <v>0.995</v>
      </c>
      <c r="AF13" s="231">
        <v>42905</v>
      </c>
      <c r="AG13" s="78" t="s">
        <v>682</v>
      </c>
      <c r="AH13" s="231">
        <v>42905</v>
      </c>
      <c r="AI13" s="232" t="s">
        <v>684</v>
      </c>
      <c r="AJ13" s="231">
        <v>42905</v>
      </c>
      <c r="AK13" s="78" t="s">
        <v>677</v>
      </c>
      <c r="AL13" s="231">
        <v>42905</v>
      </c>
      <c r="AM13" s="234" t="s">
        <v>650</v>
      </c>
      <c r="AN13" s="78" t="s">
        <v>683</v>
      </c>
      <c r="AO13" s="231">
        <v>42905</v>
      </c>
      <c r="AP13" s="78" t="s">
        <v>479</v>
      </c>
      <c r="AQ13" s="78" t="s">
        <v>481</v>
      </c>
      <c r="AR13" s="78" t="s">
        <v>569</v>
      </c>
      <c r="AS13" s="78" t="s">
        <v>479</v>
      </c>
      <c r="AT13" s="78" t="s">
        <v>479</v>
      </c>
      <c r="AU13" s="78" t="s">
        <v>479</v>
      </c>
      <c r="AV13" s="78" t="s">
        <v>479</v>
      </c>
      <c r="AW13" s="178">
        <v>16081112.550000001</v>
      </c>
      <c r="AX13" s="178">
        <v>40708563</v>
      </c>
      <c r="AZ13" s="78" t="s">
        <v>583</v>
      </c>
      <c r="BA13" s="178">
        <v>1000000000</v>
      </c>
      <c r="BB13" s="78" t="s">
        <v>479</v>
      </c>
      <c r="BC13" s="178">
        <v>11000000000</v>
      </c>
      <c r="BD13" s="178">
        <v>0</v>
      </c>
      <c r="CX13" s="225">
        <v>1</v>
      </c>
      <c r="CY13" s="178">
        <v>0</v>
      </c>
      <c r="CZ13" s="178">
        <v>0</v>
      </c>
    </row>
    <row r="14" spans="1:125" ht="105">
      <c r="A14" s="135">
        <v>43830</v>
      </c>
      <c r="B14" s="78" t="s">
        <v>563</v>
      </c>
      <c r="C14" s="114" t="s">
        <v>646</v>
      </c>
      <c r="T14" s="222" t="s">
        <v>750</v>
      </c>
      <c r="U14" s="222" t="s">
        <v>751</v>
      </c>
      <c r="V14" s="176"/>
      <c r="Z14" s="250" t="s">
        <v>650</v>
      </c>
      <c r="AA14" s="195" t="s">
        <v>649</v>
      </c>
      <c r="AB14" s="231">
        <v>43283</v>
      </c>
      <c r="AC14" s="232" t="s">
        <v>681</v>
      </c>
      <c r="AD14" s="231">
        <v>43283</v>
      </c>
      <c r="AE14" s="176">
        <v>0.995</v>
      </c>
      <c r="AF14" s="231">
        <v>43283</v>
      </c>
      <c r="AG14" s="78" t="s">
        <v>682</v>
      </c>
      <c r="AH14" s="231">
        <v>43283</v>
      </c>
      <c r="AI14" s="232" t="s">
        <v>684</v>
      </c>
      <c r="AJ14" s="231">
        <v>43283</v>
      </c>
      <c r="AK14" s="78" t="s">
        <v>677</v>
      </c>
      <c r="AL14" s="231">
        <v>43283</v>
      </c>
      <c r="AM14" s="234" t="s">
        <v>650</v>
      </c>
      <c r="AN14" s="78" t="s">
        <v>683</v>
      </c>
      <c r="AO14" s="231">
        <v>43283</v>
      </c>
      <c r="AP14" s="78" t="s">
        <v>479</v>
      </c>
      <c r="AQ14" s="78" t="s">
        <v>481</v>
      </c>
      <c r="AR14" s="78" t="s">
        <v>569</v>
      </c>
      <c r="AS14" s="78" t="s">
        <v>479</v>
      </c>
      <c r="AT14" s="78" t="s">
        <v>479</v>
      </c>
      <c r="AU14" s="78" t="s">
        <v>479</v>
      </c>
      <c r="AV14" s="78" t="s">
        <v>479</v>
      </c>
      <c r="AW14" s="178" t="s">
        <v>602</v>
      </c>
      <c r="AX14" s="178" t="s">
        <v>602</v>
      </c>
      <c r="AZ14" s="78" t="s">
        <v>583</v>
      </c>
      <c r="BA14" s="178">
        <v>1000000000</v>
      </c>
      <c r="BB14" s="78" t="s">
        <v>479</v>
      </c>
      <c r="BC14" s="178">
        <v>11000000000</v>
      </c>
      <c r="BD14" s="178">
        <v>0</v>
      </c>
      <c r="CX14" s="225">
        <v>1</v>
      </c>
      <c r="CY14" s="178">
        <v>0</v>
      </c>
      <c r="CZ14" s="178">
        <v>0</v>
      </c>
    </row>
    <row r="15" spans="1:125" ht="75">
      <c r="A15" s="135">
        <v>43830</v>
      </c>
      <c r="B15" s="78" t="s">
        <v>563</v>
      </c>
      <c r="C15" s="114" t="s">
        <v>647</v>
      </c>
      <c r="T15" s="222" t="s">
        <v>750</v>
      </c>
      <c r="U15" s="222" t="s">
        <v>751</v>
      </c>
      <c r="V15" s="176"/>
      <c r="Z15" s="250" t="s">
        <v>650</v>
      </c>
      <c r="AA15" s="195" t="s">
        <v>649</v>
      </c>
      <c r="AB15" s="231">
        <v>43374</v>
      </c>
      <c r="AC15" s="232" t="s">
        <v>680</v>
      </c>
      <c r="AD15" s="231">
        <v>43374</v>
      </c>
      <c r="AE15" s="176">
        <v>0.99</v>
      </c>
      <c r="AF15" s="231">
        <v>43374</v>
      </c>
      <c r="AG15" s="78" t="s">
        <v>682</v>
      </c>
      <c r="AH15" s="231">
        <v>43374</v>
      </c>
      <c r="AI15" s="232" t="s">
        <v>685</v>
      </c>
      <c r="AJ15" s="231">
        <v>43374</v>
      </c>
      <c r="AK15" s="78" t="s">
        <v>677</v>
      </c>
      <c r="AL15" s="231">
        <v>43374</v>
      </c>
      <c r="AM15" s="234" t="s">
        <v>650</v>
      </c>
      <c r="AN15" s="78" t="s">
        <v>683</v>
      </c>
      <c r="AO15" s="231">
        <v>43374</v>
      </c>
      <c r="AP15" s="78" t="s">
        <v>479</v>
      </c>
      <c r="AQ15" s="78" t="s">
        <v>481</v>
      </c>
      <c r="AR15" s="78" t="s">
        <v>569</v>
      </c>
      <c r="AS15" s="78" t="s">
        <v>479</v>
      </c>
      <c r="AT15" s="78" t="s">
        <v>479</v>
      </c>
      <c r="AU15" s="78" t="s">
        <v>479</v>
      </c>
      <c r="AV15" s="78" t="s">
        <v>479</v>
      </c>
      <c r="AW15" s="178">
        <v>493732137.63199997</v>
      </c>
      <c r="AX15" s="178">
        <v>2676839956.1599998</v>
      </c>
      <c r="AZ15" s="78" t="s">
        <v>583</v>
      </c>
      <c r="BA15" s="178">
        <v>1000000000</v>
      </c>
      <c r="BB15" s="78" t="s">
        <v>479</v>
      </c>
      <c r="BC15" s="178">
        <v>11000000000</v>
      </c>
      <c r="BD15" s="178">
        <v>0</v>
      </c>
      <c r="CX15" s="225">
        <v>1</v>
      </c>
      <c r="CY15" s="178">
        <v>0</v>
      </c>
      <c r="CZ15" s="178">
        <v>0</v>
      </c>
    </row>
    <row r="16" spans="1:125" ht="105">
      <c r="A16" s="135">
        <v>43830</v>
      </c>
      <c r="B16" s="78" t="s">
        <v>563</v>
      </c>
      <c r="C16" s="114" t="s">
        <v>752</v>
      </c>
      <c r="T16" s="222" t="s">
        <v>750</v>
      </c>
      <c r="U16" s="222" t="s">
        <v>751</v>
      </c>
      <c r="Z16" s="252" t="s">
        <v>650</v>
      </c>
      <c r="AA16" s="235" t="s">
        <v>649</v>
      </c>
      <c r="AB16" s="231">
        <v>43818</v>
      </c>
      <c r="AC16" s="232" t="s">
        <v>681</v>
      </c>
      <c r="AD16" s="231">
        <v>43818</v>
      </c>
      <c r="AE16" s="253">
        <v>0.995</v>
      </c>
      <c r="AF16" s="231">
        <v>43818</v>
      </c>
      <c r="AG16" s="235" t="s">
        <v>758</v>
      </c>
      <c r="AH16" s="231">
        <v>43818</v>
      </c>
      <c r="AI16" s="232" t="s">
        <v>684</v>
      </c>
      <c r="AJ16" s="231">
        <v>43818</v>
      </c>
      <c r="AK16" s="78" t="s">
        <v>677</v>
      </c>
      <c r="AL16" s="231">
        <v>43818</v>
      </c>
      <c r="AM16" s="254" t="s">
        <v>650</v>
      </c>
      <c r="AN16" s="235" t="s">
        <v>683</v>
      </c>
      <c r="AO16" s="231">
        <v>43818</v>
      </c>
      <c r="AP16" s="78" t="s">
        <v>479</v>
      </c>
      <c r="AQ16" s="78" t="s">
        <v>481</v>
      </c>
      <c r="AR16" s="78" t="s">
        <v>569</v>
      </c>
      <c r="AS16" s="78" t="s">
        <v>479</v>
      </c>
      <c r="AT16" s="78" t="s">
        <v>479</v>
      </c>
      <c r="AU16" s="78" t="s">
        <v>479</v>
      </c>
      <c r="AV16" s="78" t="s">
        <v>479</v>
      </c>
      <c r="AW16" s="178">
        <v>8638971.6699999999</v>
      </c>
      <c r="AX16" s="178">
        <v>13341672</v>
      </c>
      <c r="AZ16" s="78" t="s">
        <v>583</v>
      </c>
      <c r="BA16" s="178">
        <v>1000000000</v>
      </c>
      <c r="BB16" s="78" t="s">
        <v>479</v>
      </c>
      <c r="BC16" s="178">
        <v>11000000000</v>
      </c>
      <c r="BD16" s="178">
        <v>0</v>
      </c>
      <c r="CX16" s="225">
        <v>1</v>
      </c>
      <c r="CY16" s="178">
        <v>0</v>
      </c>
      <c r="CZ16" s="178">
        <v>0</v>
      </c>
    </row>
  </sheetData>
  <hyperlinks>
    <hyperlink ref="BO3" r:id="rId1"/>
    <hyperlink ref="BO4" r:id="rId2"/>
    <hyperlink ref="BO5" r:id="rId3"/>
    <hyperlink ref="BO6" r:id="rId4"/>
    <hyperlink ref="BO7" r:id="rId5"/>
    <hyperlink ref="BO8" r:id="rId6"/>
    <hyperlink ref="Z10" r:id="rId7"/>
    <hyperlink ref="AM10" r:id="rId8"/>
    <hyperlink ref="AM11" r:id="rId9"/>
    <hyperlink ref="AM12" r:id="rId10"/>
    <hyperlink ref="AM13" r:id="rId11"/>
    <hyperlink ref="AM14" r:id="rId12"/>
    <hyperlink ref="AM15" r:id="rId13"/>
    <hyperlink ref="BO9" r:id="rId14"/>
    <hyperlink ref="Z16" r:id="rId15"/>
    <hyperlink ref="AM16" r:id="rId16"/>
    <hyperlink ref="Z11:Z15" r:id="rId17" display="Link"/>
  </hyperlinks>
  <pageMargins left="0.7" right="0.7" top="0.75" bottom="0.75" header="0.3" footer="0.3"/>
  <pageSetup paperSize="8" orientation="landscape" r:id="rId18"/>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5"/>
  <sheetViews>
    <sheetView topLeftCell="D1" zoomScale="90" zoomScaleNormal="90" workbookViewId="0">
      <selection activeCell="Y17" sqref="Y17"/>
    </sheetView>
  </sheetViews>
  <sheetFormatPr defaultColWidth="9.140625" defaultRowHeight="15"/>
  <cols>
    <col min="1" max="1" width="11.140625" style="17" bestFit="1" customWidth="1"/>
    <col min="2" max="2" width="13.42578125" style="78" customWidth="1"/>
    <col min="3" max="3" width="20.7109375" style="78" bestFit="1" customWidth="1"/>
    <col min="4" max="4" width="24.5703125" style="17" bestFit="1" customWidth="1"/>
    <col min="5" max="5" width="11.42578125" style="17" customWidth="1"/>
    <col min="6" max="8" width="5.5703125" style="208" bestFit="1" customWidth="1"/>
    <col min="9" max="10" width="17.7109375" style="17" bestFit="1" customWidth="1"/>
    <col min="11" max="14" width="5.5703125" style="17" bestFit="1" customWidth="1"/>
    <col min="15" max="15" width="10" style="17" customWidth="1"/>
    <col min="16" max="17" width="6.5703125" style="17" bestFit="1" customWidth="1"/>
    <col min="18" max="18" width="16.140625" style="17" bestFit="1" customWidth="1"/>
    <col min="19" max="19" width="15" style="17" bestFit="1" customWidth="1"/>
    <col min="20" max="20" width="17.7109375" style="17" bestFit="1" customWidth="1"/>
    <col min="21" max="33" width="6.5703125" style="208" bestFit="1" customWidth="1"/>
    <col min="34" max="16384" width="9.140625" style="17"/>
  </cols>
  <sheetData>
    <row r="1" spans="1:35" s="115" customFormat="1">
      <c r="A1" s="115" t="s">
        <v>232</v>
      </c>
      <c r="B1" s="116" t="s">
        <v>562</v>
      </c>
      <c r="C1" s="116" t="s">
        <v>581</v>
      </c>
      <c r="D1" s="115" t="s">
        <v>257</v>
      </c>
      <c r="E1" s="117" t="s">
        <v>328</v>
      </c>
      <c r="F1" s="118" t="s">
        <v>18</v>
      </c>
      <c r="G1" s="118" t="s">
        <v>19</v>
      </c>
      <c r="H1" s="118" t="s">
        <v>20</v>
      </c>
      <c r="I1" s="119" t="s">
        <v>21</v>
      </c>
      <c r="J1" s="119" t="s">
        <v>22</v>
      </c>
      <c r="K1" s="119" t="s">
        <v>23</v>
      </c>
      <c r="L1" s="119" t="s">
        <v>24</v>
      </c>
      <c r="M1" s="119" t="s">
        <v>25</v>
      </c>
      <c r="N1" s="119" t="s">
        <v>26</v>
      </c>
      <c r="O1" s="119" t="s">
        <v>27</v>
      </c>
      <c r="P1" s="119" t="s">
        <v>28</v>
      </c>
      <c r="Q1" s="119" t="s">
        <v>29</v>
      </c>
      <c r="R1" s="119" t="s">
        <v>30</v>
      </c>
      <c r="S1" s="119" t="s">
        <v>31</v>
      </c>
      <c r="T1" s="120" t="s">
        <v>440</v>
      </c>
      <c r="U1" s="118" t="s">
        <v>655</v>
      </c>
      <c r="V1" s="118" t="s">
        <v>656</v>
      </c>
      <c r="W1" s="120" t="s">
        <v>657</v>
      </c>
      <c r="X1" s="118" t="s">
        <v>658</v>
      </c>
      <c r="Y1" s="118" t="s">
        <v>659</v>
      </c>
      <c r="Z1" s="120" t="s">
        <v>660</v>
      </c>
      <c r="AA1" s="118" t="s">
        <v>661</v>
      </c>
      <c r="AB1" s="118" t="s">
        <v>662</v>
      </c>
      <c r="AC1" s="118" t="s">
        <v>663</v>
      </c>
      <c r="AD1" s="118" t="s">
        <v>664</v>
      </c>
      <c r="AE1" s="120" t="s">
        <v>665</v>
      </c>
      <c r="AF1" s="118" t="s">
        <v>666</v>
      </c>
      <c r="AG1" s="118" t="s">
        <v>667</v>
      </c>
      <c r="AH1" s="120"/>
      <c r="AI1" s="119"/>
    </row>
    <row r="2" spans="1:35">
      <c r="A2" s="135">
        <v>43830</v>
      </c>
      <c r="B2" s="121" t="s">
        <v>582</v>
      </c>
      <c r="C2" s="130" t="s">
        <v>642</v>
      </c>
      <c r="D2" s="29" t="s">
        <v>653</v>
      </c>
      <c r="E2" s="117" t="s">
        <v>648</v>
      </c>
      <c r="F2" s="197">
        <v>0</v>
      </c>
      <c r="G2" s="197">
        <v>0</v>
      </c>
      <c r="H2" s="197">
        <v>0</v>
      </c>
      <c r="I2" s="197">
        <v>146450238.72999999</v>
      </c>
      <c r="J2" s="197">
        <v>78497760.209999993</v>
      </c>
      <c r="K2" s="197">
        <v>0</v>
      </c>
      <c r="L2" s="198">
        <v>0</v>
      </c>
      <c r="M2" s="199">
        <v>0</v>
      </c>
      <c r="N2" s="198">
        <v>0</v>
      </c>
      <c r="O2" s="199">
        <v>0</v>
      </c>
      <c r="P2" s="197">
        <v>0</v>
      </c>
      <c r="Q2" s="197">
        <v>0</v>
      </c>
      <c r="R2" s="197">
        <v>15002117.35</v>
      </c>
      <c r="S2" s="197">
        <v>0</v>
      </c>
      <c r="T2" s="197">
        <v>239950116.28999999</v>
      </c>
      <c r="U2" s="197">
        <v>0</v>
      </c>
      <c r="V2" s="197">
        <v>0</v>
      </c>
      <c r="W2" s="197">
        <v>0</v>
      </c>
      <c r="X2" s="197">
        <v>0</v>
      </c>
      <c r="Y2" s="197">
        <v>0</v>
      </c>
      <c r="Z2" s="197">
        <v>0</v>
      </c>
      <c r="AA2" s="197">
        <v>0</v>
      </c>
      <c r="AB2" s="197">
        <v>0</v>
      </c>
      <c r="AC2" s="197">
        <v>0</v>
      </c>
      <c r="AD2" s="200">
        <v>0</v>
      </c>
      <c r="AE2" s="197">
        <v>0</v>
      </c>
      <c r="AF2" s="197">
        <v>0</v>
      </c>
      <c r="AG2" s="197">
        <v>0</v>
      </c>
      <c r="AH2" s="161"/>
      <c r="AI2" s="15"/>
    </row>
    <row r="3" spans="1:35" s="93" customFormat="1">
      <c r="A3" s="135">
        <v>43830</v>
      </c>
      <c r="B3" s="121" t="s">
        <v>582</v>
      </c>
      <c r="C3" s="130" t="s">
        <v>642</v>
      </c>
      <c r="D3" s="29" t="s">
        <v>654</v>
      </c>
      <c r="E3" s="117" t="s">
        <v>648</v>
      </c>
      <c r="F3" s="197">
        <v>0</v>
      </c>
      <c r="G3" s="197">
        <v>0</v>
      </c>
      <c r="H3" s="197">
        <v>0</v>
      </c>
      <c r="I3" s="197">
        <v>143907472.94</v>
      </c>
      <c r="J3" s="197">
        <v>47510737.259999998</v>
      </c>
      <c r="K3" s="197">
        <v>0</v>
      </c>
      <c r="L3" s="199">
        <v>0</v>
      </c>
      <c r="M3" s="198">
        <v>0</v>
      </c>
      <c r="N3" s="199">
        <v>0</v>
      </c>
      <c r="O3" s="198">
        <v>0</v>
      </c>
      <c r="P3" s="197">
        <v>0</v>
      </c>
      <c r="Q3" s="197">
        <v>0</v>
      </c>
      <c r="R3" s="197">
        <v>8607899.1999999993</v>
      </c>
      <c r="S3" s="197">
        <v>0</v>
      </c>
      <c r="T3" s="197">
        <v>200026109.40000001</v>
      </c>
      <c r="U3" s="197">
        <v>0</v>
      </c>
      <c r="V3" s="197">
        <v>0</v>
      </c>
      <c r="W3" s="197">
        <v>0</v>
      </c>
      <c r="X3" s="197">
        <v>0</v>
      </c>
      <c r="Y3" s="197">
        <v>0</v>
      </c>
      <c r="Z3" s="197">
        <v>0</v>
      </c>
      <c r="AA3" s="197">
        <v>0</v>
      </c>
      <c r="AB3" s="197">
        <v>0</v>
      </c>
      <c r="AC3" s="197">
        <v>0</v>
      </c>
      <c r="AD3" s="197">
        <v>0</v>
      </c>
      <c r="AE3" s="200">
        <v>0</v>
      </c>
      <c r="AF3" s="197">
        <v>0</v>
      </c>
      <c r="AG3" s="197">
        <v>0</v>
      </c>
      <c r="AH3" s="162"/>
    </row>
    <row r="4" spans="1:35" s="93" customFormat="1" ht="30">
      <c r="A4" s="135">
        <v>43830</v>
      </c>
      <c r="B4" s="121" t="s">
        <v>582</v>
      </c>
      <c r="C4" s="130" t="s">
        <v>643</v>
      </c>
      <c r="D4" s="29" t="s">
        <v>653</v>
      </c>
      <c r="E4" s="117" t="s">
        <v>648</v>
      </c>
      <c r="F4" s="197">
        <v>0</v>
      </c>
      <c r="G4" s="197">
        <v>0</v>
      </c>
      <c r="H4" s="197">
        <v>0</v>
      </c>
      <c r="I4" s="197">
        <v>8057575.8099999996</v>
      </c>
      <c r="J4" s="197">
        <v>0</v>
      </c>
      <c r="K4" s="197">
        <v>0</v>
      </c>
      <c r="L4" s="198">
        <v>0</v>
      </c>
      <c r="M4" s="199">
        <v>0</v>
      </c>
      <c r="N4" s="199">
        <v>0</v>
      </c>
      <c r="O4" s="199">
        <v>0</v>
      </c>
      <c r="P4" s="197">
        <v>0</v>
      </c>
      <c r="Q4" s="197">
        <v>0</v>
      </c>
      <c r="R4" s="197">
        <v>0</v>
      </c>
      <c r="S4" s="197">
        <v>0</v>
      </c>
      <c r="T4" s="197">
        <v>8057575.8099999996</v>
      </c>
      <c r="U4" s="197">
        <v>0</v>
      </c>
      <c r="V4" s="197">
        <v>0</v>
      </c>
      <c r="W4" s="197">
        <v>0</v>
      </c>
      <c r="X4" s="197">
        <v>0</v>
      </c>
      <c r="Y4" s="197">
        <v>0</v>
      </c>
      <c r="Z4" s="197">
        <v>0</v>
      </c>
      <c r="AA4" s="197">
        <v>0</v>
      </c>
      <c r="AB4" s="197">
        <v>0</v>
      </c>
      <c r="AC4" s="197">
        <v>0</v>
      </c>
      <c r="AD4" s="197">
        <v>0</v>
      </c>
      <c r="AE4" s="197">
        <v>0</v>
      </c>
      <c r="AF4" s="197">
        <v>0</v>
      </c>
      <c r="AG4" s="197">
        <v>0</v>
      </c>
      <c r="AH4" s="162"/>
    </row>
    <row r="5" spans="1:35" s="93" customFormat="1" ht="30">
      <c r="A5" s="135">
        <v>43830</v>
      </c>
      <c r="B5" s="121" t="s">
        <v>582</v>
      </c>
      <c r="C5" s="130" t="s">
        <v>643</v>
      </c>
      <c r="D5" s="29" t="s">
        <v>654</v>
      </c>
      <c r="E5" s="117" t="s">
        <v>648</v>
      </c>
      <c r="F5" s="197">
        <v>0</v>
      </c>
      <c r="G5" s="197">
        <v>0</v>
      </c>
      <c r="H5" s="197">
        <v>0</v>
      </c>
      <c r="I5" s="197">
        <v>8054724.5099999998</v>
      </c>
      <c r="J5" s="197">
        <v>0</v>
      </c>
      <c r="K5" s="197">
        <v>0</v>
      </c>
      <c r="L5" s="199">
        <v>0</v>
      </c>
      <c r="M5" s="198">
        <v>0</v>
      </c>
      <c r="N5" s="199">
        <v>0</v>
      </c>
      <c r="O5" s="199">
        <v>0</v>
      </c>
      <c r="P5" s="197">
        <v>0</v>
      </c>
      <c r="Q5" s="197">
        <v>0</v>
      </c>
      <c r="R5" s="197">
        <v>0</v>
      </c>
      <c r="S5" s="197">
        <v>0</v>
      </c>
      <c r="T5" s="197">
        <v>8054724.5099999998</v>
      </c>
      <c r="U5" s="197">
        <v>0</v>
      </c>
      <c r="V5" s="197">
        <v>0</v>
      </c>
      <c r="W5" s="197">
        <v>0</v>
      </c>
      <c r="X5" s="197">
        <v>0</v>
      </c>
      <c r="Y5" s="197">
        <v>0</v>
      </c>
      <c r="Z5" s="197">
        <v>0</v>
      </c>
      <c r="AA5" s="197">
        <v>0</v>
      </c>
      <c r="AB5" s="197">
        <v>0</v>
      </c>
      <c r="AC5" s="197">
        <v>0</v>
      </c>
      <c r="AD5" s="197">
        <v>0</v>
      </c>
      <c r="AE5" s="197">
        <v>0</v>
      </c>
      <c r="AF5" s="197">
        <v>0</v>
      </c>
      <c r="AG5" s="197">
        <v>0</v>
      </c>
      <c r="AH5" s="162"/>
    </row>
    <row r="6" spans="1:35">
      <c r="A6" s="135">
        <v>43830</v>
      </c>
      <c r="B6" s="121" t="s">
        <v>582</v>
      </c>
      <c r="C6" s="130" t="s">
        <v>644</v>
      </c>
      <c r="D6" s="29" t="s">
        <v>653</v>
      </c>
      <c r="E6" s="117" t="s">
        <v>648</v>
      </c>
      <c r="F6" s="197">
        <v>0</v>
      </c>
      <c r="G6" s="197">
        <v>0</v>
      </c>
      <c r="H6" s="197">
        <v>0</v>
      </c>
      <c r="I6" s="197">
        <v>1116570.03</v>
      </c>
      <c r="J6" s="197">
        <v>11163229.239999998</v>
      </c>
      <c r="K6" s="197">
        <v>0</v>
      </c>
      <c r="L6" s="198">
        <v>0</v>
      </c>
      <c r="M6" s="199">
        <v>0</v>
      </c>
      <c r="N6" s="198">
        <v>0</v>
      </c>
      <c r="O6" s="198">
        <v>0</v>
      </c>
      <c r="P6" s="197">
        <v>0</v>
      </c>
      <c r="Q6" s="197">
        <v>0</v>
      </c>
      <c r="R6" s="197">
        <v>0</v>
      </c>
      <c r="S6" s="197">
        <v>0</v>
      </c>
      <c r="T6" s="197">
        <v>12279799.27</v>
      </c>
      <c r="U6" s="197">
        <v>0</v>
      </c>
      <c r="V6" s="197">
        <v>0</v>
      </c>
      <c r="W6" s="197">
        <v>0</v>
      </c>
      <c r="X6" s="197">
        <v>0</v>
      </c>
      <c r="Y6" s="197">
        <v>0</v>
      </c>
      <c r="Z6" s="197">
        <v>0</v>
      </c>
      <c r="AA6" s="197">
        <v>0</v>
      </c>
      <c r="AB6" s="197">
        <v>0</v>
      </c>
      <c r="AC6" s="197">
        <v>0</v>
      </c>
      <c r="AD6" s="197">
        <v>0</v>
      </c>
      <c r="AE6" s="197">
        <v>0</v>
      </c>
      <c r="AF6" s="197">
        <v>0</v>
      </c>
      <c r="AG6" s="197">
        <v>0</v>
      </c>
      <c r="AH6" s="163"/>
    </row>
    <row r="7" spans="1:35">
      <c r="A7" s="135">
        <v>43830</v>
      </c>
      <c r="B7" s="121" t="s">
        <v>582</v>
      </c>
      <c r="C7" s="130" t="s">
        <v>644</v>
      </c>
      <c r="D7" s="29" t="s">
        <v>654</v>
      </c>
      <c r="E7" s="117" t="s">
        <v>648</v>
      </c>
      <c r="F7" s="197">
        <v>0</v>
      </c>
      <c r="G7" s="197">
        <v>0</v>
      </c>
      <c r="H7" s="197">
        <v>0</v>
      </c>
      <c r="I7" s="197">
        <v>1104038.6299999999</v>
      </c>
      <c r="J7" s="197">
        <v>3977709.05</v>
      </c>
      <c r="K7" s="197">
        <v>0</v>
      </c>
      <c r="L7" s="199">
        <v>0</v>
      </c>
      <c r="M7" s="198">
        <v>0</v>
      </c>
      <c r="N7" s="199">
        <v>0</v>
      </c>
      <c r="O7" s="198">
        <v>0</v>
      </c>
      <c r="P7" s="197">
        <v>0</v>
      </c>
      <c r="Q7" s="197">
        <v>0</v>
      </c>
      <c r="R7" s="197">
        <v>0</v>
      </c>
      <c r="S7" s="197">
        <v>0</v>
      </c>
      <c r="T7" s="197">
        <v>5081747.68</v>
      </c>
      <c r="U7" s="197">
        <v>0</v>
      </c>
      <c r="V7" s="197">
        <v>0</v>
      </c>
      <c r="W7" s="197">
        <v>0</v>
      </c>
      <c r="X7" s="197">
        <v>0</v>
      </c>
      <c r="Y7" s="197">
        <v>0</v>
      </c>
      <c r="Z7" s="197">
        <v>0</v>
      </c>
      <c r="AA7" s="197">
        <v>0</v>
      </c>
      <c r="AB7" s="197">
        <v>0</v>
      </c>
      <c r="AC7" s="197">
        <v>0</v>
      </c>
      <c r="AD7" s="197">
        <v>0</v>
      </c>
      <c r="AE7" s="197">
        <v>0</v>
      </c>
      <c r="AF7" s="197">
        <v>0</v>
      </c>
      <c r="AG7" s="197">
        <v>0</v>
      </c>
      <c r="AH7" s="163"/>
    </row>
    <row r="8" spans="1:35">
      <c r="A8" s="135">
        <v>43830</v>
      </c>
      <c r="B8" s="121" t="s">
        <v>582</v>
      </c>
      <c r="C8" s="130" t="s">
        <v>645</v>
      </c>
      <c r="D8" s="29" t="s">
        <v>653</v>
      </c>
      <c r="E8" s="117" t="s">
        <v>648</v>
      </c>
      <c r="F8" s="197">
        <v>0</v>
      </c>
      <c r="G8" s="197">
        <v>0</v>
      </c>
      <c r="H8" s="197">
        <v>0</v>
      </c>
      <c r="I8" s="197">
        <v>31411618.57</v>
      </c>
      <c r="J8" s="197">
        <v>6196267.0599999996</v>
      </c>
      <c r="K8" s="197">
        <v>0</v>
      </c>
      <c r="L8" s="198">
        <v>0</v>
      </c>
      <c r="M8" s="199">
        <v>0</v>
      </c>
      <c r="N8" s="198">
        <v>0</v>
      </c>
      <c r="O8" s="199">
        <v>0</v>
      </c>
      <c r="P8" s="197">
        <v>0</v>
      </c>
      <c r="Q8" s="197">
        <v>0</v>
      </c>
      <c r="R8" s="197">
        <v>1005066</v>
      </c>
      <c r="S8" s="197">
        <v>0</v>
      </c>
      <c r="T8" s="197">
        <v>38612951.630000003</v>
      </c>
      <c r="U8" s="197">
        <v>0</v>
      </c>
      <c r="V8" s="197">
        <v>0</v>
      </c>
      <c r="W8" s="197">
        <v>0</v>
      </c>
      <c r="X8" s="200">
        <v>0</v>
      </c>
      <c r="Y8" s="197">
        <v>0</v>
      </c>
      <c r="Z8" s="197">
        <v>0</v>
      </c>
      <c r="AA8" s="197">
        <v>0</v>
      </c>
      <c r="AB8" s="197">
        <v>0</v>
      </c>
      <c r="AC8" s="197">
        <v>0</v>
      </c>
      <c r="AD8" s="197">
        <v>0</v>
      </c>
      <c r="AE8" s="197">
        <v>0</v>
      </c>
      <c r="AF8" s="197">
        <v>0</v>
      </c>
      <c r="AG8" s="197">
        <v>0</v>
      </c>
      <c r="AH8" s="163"/>
    </row>
    <row r="9" spans="1:35">
      <c r="A9" s="135">
        <v>43830</v>
      </c>
      <c r="B9" s="121" t="s">
        <v>582</v>
      </c>
      <c r="C9" s="130" t="s">
        <v>645</v>
      </c>
      <c r="D9" s="29" t="s">
        <v>654</v>
      </c>
      <c r="E9" s="117" t="s">
        <v>648</v>
      </c>
      <c r="F9" s="197">
        <v>0</v>
      </c>
      <c r="G9" s="197">
        <v>0</v>
      </c>
      <c r="H9" s="197">
        <v>0</v>
      </c>
      <c r="I9" s="197">
        <v>31335099.490000002</v>
      </c>
      <c r="J9" s="197">
        <v>4300646.29</v>
      </c>
      <c r="K9" s="197">
        <v>0</v>
      </c>
      <c r="L9" s="199">
        <v>0</v>
      </c>
      <c r="M9" s="198">
        <v>0</v>
      </c>
      <c r="N9" s="199">
        <v>0</v>
      </c>
      <c r="O9" s="198">
        <v>0</v>
      </c>
      <c r="P9" s="197">
        <v>0</v>
      </c>
      <c r="Q9" s="197">
        <v>0</v>
      </c>
      <c r="R9" s="197">
        <v>682311.83</v>
      </c>
      <c r="S9" s="197">
        <v>0</v>
      </c>
      <c r="T9" s="197">
        <v>36318057.609999999</v>
      </c>
      <c r="U9" s="197">
        <v>0</v>
      </c>
      <c r="V9" s="197">
        <v>0</v>
      </c>
      <c r="W9" s="197">
        <v>0</v>
      </c>
      <c r="X9" s="197">
        <v>0</v>
      </c>
      <c r="Y9" s="200">
        <v>0</v>
      </c>
      <c r="Z9" s="197">
        <v>0</v>
      </c>
      <c r="AA9" s="197">
        <v>0</v>
      </c>
      <c r="AB9" s="197">
        <v>0</v>
      </c>
      <c r="AC9" s="197">
        <v>0</v>
      </c>
      <c r="AD9" s="197">
        <v>0</v>
      </c>
      <c r="AE9" s="197">
        <v>0</v>
      </c>
      <c r="AF9" s="197">
        <v>0</v>
      </c>
      <c r="AG9" s="197">
        <v>0</v>
      </c>
      <c r="AH9" s="163"/>
    </row>
    <row r="10" spans="1:35">
      <c r="A10" s="135">
        <v>43830</v>
      </c>
      <c r="B10" s="121" t="s">
        <v>582</v>
      </c>
      <c r="C10" s="130" t="s">
        <v>651</v>
      </c>
      <c r="D10" s="29" t="s">
        <v>653</v>
      </c>
      <c r="E10" s="117" t="s">
        <v>648</v>
      </c>
      <c r="F10" s="197">
        <v>0</v>
      </c>
      <c r="G10" s="197">
        <v>0</v>
      </c>
      <c r="H10" s="197">
        <v>0</v>
      </c>
      <c r="I10" s="197">
        <v>22059001.57</v>
      </c>
      <c r="J10" s="197">
        <v>1321181827.71</v>
      </c>
      <c r="K10" s="197">
        <v>0</v>
      </c>
      <c r="L10" s="198">
        <v>0</v>
      </c>
      <c r="M10" s="199">
        <v>0</v>
      </c>
      <c r="N10" s="198">
        <v>0</v>
      </c>
      <c r="O10" s="199">
        <v>0</v>
      </c>
      <c r="P10" s="197">
        <v>0</v>
      </c>
      <c r="Q10" s="197">
        <v>0</v>
      </c>
      <c r="R10" s="197">
        <v>178849758.40000001</v>
      </c>
      <c r="S10" s="197">
        <v>66362500</v>
      </c>
      <c r="T10" s="197">
        <v>1588453087.6800001</v>
      </c>
      <c r="U10" s="197">
        <v>0</v>
      </c>
      <c r="V10" s="197">
        <v>0</v>
      </c>
      <c r="W10" s="197">
        <v>0</v>
      </c>
      <c r="X10" s="197">
        <v>0</v>
      </c>
      <c r="Y10" s="197">
        <v>0</v>
      </c>
      <c r="Z10" s="197">
        <v>0</v>
      </c>
      <c r="AA10" s="197">
        <v>0</v>
      </c>
      <c r="AB10" s="197">
        <v>0</v>
      </c>
      <c r="AC10" s="197">
        <v>0</v>
      </c>
      <c r="AD10" s="197">
        <v>0</v>
      </c>
      <c r="AE10" s="197">
        <v>0</v>
      </c>
      <c r="AF10" s="200">
        <v>0</v>
      </c>
      <c r="AG10" s="197">
        <v>0</v>
      </c>
      <c r="AH10" s="163"/>
    </row>
    <row r="11" spans="1:35">
      <c r="A11" s="135">
        <v>43830</v>
      </c>
      <c r="B11" s="121" t="s">
        <v>582</v>
      </c>
      <c r="C11" s="130" t="s">
        <v>651</v>
      </c>
      <c r="D11" s="29" t="s">
        <v>654</v>
      </c>
      <c r="E11" s="117" t="s">
        <v>648</v>
      </c>
      <c r="F11" s="197">
        <v>0</v>
      </c>
      <c r="G11" s="197">
        <v>0</v>
      </c>
      <c r="H11" s="197">
        <v>0</v>
      </c>
      <c r="I11" s="197">
        <v>21645254.75</v>
      </c>
      <c r="J11" s="197">
        <v>1076504303.9200001</v>
      </c>
      <c r="K11" s="197">
        <v>0</v>
      </c>
      <c r="L11" s="199">
        <v>0</v>
      </c>
      <c r="M11" s="198">
        <v>0</v>
      </c>
      <c r="N11" s="199">
        <v>0</v>
      </c>
      <c r="O11" s="198">
        <v>0</v>
      </c>
      <c r="P11" s="197">
        <v>0</v>
      </c>
      <c r="Q11" s="197">
        <v>0</v>
      </c>
      <c r="R11" s="197">
        <v>162753280.13999999</v>
      </c>
      <c r="S11" s="197">
        <v>65874744.439999998</v>
      </c>
      <c r="T11" s="197">
        <v>1326777583.25</v>
      </c>
      <c r="U11" s="197">
        <v>0</v>
      </c>
      <c r="V11" s="197">
        <v>0</v>
      </c>
      <c r="W11" s="197">
        <v>0</v>
      </c>
      <c r="X11" s="197">
        <v>0</v>
      </c>
      <c r="Y11" s="197">
        <v>0</v>
      </c>
      <c r="Z11" s="197">
        <v>0</v>
      </c>
      <c r="AA11" s="197">
        <v>0</v>
      </c>
      <c r="AB11" s="197">
        <v>0</v>
      </c>
      <c r="AC11" s="197">
        <v>0</v>
      </c>
      <c r="AD11" s="197">
        <v>0</v>
      </c>
      <c r="AE11" s="197">
        <v>0</v>
      </c>
      <c r="AF11" s="197">
        <v>0</v>
      </c>
      <c r="AG11" s="200">
        <v>0</v>
      </c>
      <c r="AH11" s="163"/>
    </row>
    <row r="12" spans="1:35" ht="30">
      <c r="A12" s="135">
        <v>43830</v>
      </c>
      <c r="B12" s="121" t="s">
        <v>582</v>
      </c>
      <c r="C12" s="130" t="s">
        <v>652</v>
      </c>
      <c r="D12" s="29" t="s">
        <v>653</v>
      </c>
      <c r="E12" s="117" t="s">
        <v>648</v>
      </c>
      <c r="F12" s="197">
        <v>0</v>
      </c>
      <c r="G12" s="197">
        <v>0</v>
      </c>
      <c r="H12" s="197">
        <v>0</v>
      </c>
      <c r="I12" s="197">
        <v>38539152.68</v>
      </c>
      <c r="J12" s="197">
        <v>1193455923.8699999</v>
      </c>
      <c r="K12" s="197">
        <v>0</v>
      </c>
      <c r="L12" s="198">
        <v>0</v>
      </c>
      <c r="M12" s="199">
        <v>0</v>
      </c>
      <c r="N12" s="198">
        <v>0</v>
      </c>
      <c r="O12" s="199">
        <v>0</v>
      </c>
      <c r="P12" s="197">
        <v>0</v>
      </c>
      <c r="Q12" s="197">
        <v>0</v>
      </c>
      <c r="R12" s="197">
        <v>84427330.379999995</v>
      </c>
      <c r="S12" s="197">
        <v>0</v>
      </c>
      <c r="T12" s="197">
        <v>1316422406.9300001</v>
      </c>
      <c r="U12" s="197">
        <v>0</v>
      </c>
      <c r="V12" s="197">
        <v>0</v>
      </c>
      <c r="W12" s="197">
        <v>0</v>
      </c>
      <c r="X12" s="197">
        <v>0</v>
      </c>
      <c r="Y12" s="197">
        <v>0</v>
      </c>
      <c r="Z12" s="197">
        <v>0</v>
      </c>
      <c r="AA12" s="197">
        <v>0</v>
      </c>
      <c r="AB12" s="197">
        <v>0</v>
      </c>
      <c r="AC12" s="197">
        <v>0</v>
      </c>
      <c r="AD12" s="197">
        <v>0</v>
      </c>
      <c r="AE12" s="197">
        <v>0</v>
      </c>
      <c r="AF12" s="197">
        <v>0</v>
      </c>
      <c r="AG12" s="197">
        <v>0</v>
      </c>
      <c r="AH12" s="163"/>
    </row>
    <row r="13" spans="1:35" ht="30">
      <c r="A13" s="135">
        <v>43830</v>
      </c>
      <c r="B13" s="121" t="s">
        <v>582</v>
      </c>
      <c r="C13" s="130" t="s">
        <v>652</v>
      </c>
      <c r="D13" s="117" t="s">
        <v>654</v>
      </c>
      <c r="E13" s="117" t="s">
        <v>648</v>
      </c>
      <c r="F13" s="197">
        <v>0</v>
      </c>
      <c r="G13" s="197">
        <v>0</v>
      </c>
      <c r="H13" s="197">
        <v>0</v>
      </c>
      <c r="I13" s="197">
        <v>38535827.380000003</v>
      </c>
      <c r="J13" s="197">
        <v>1114273088.5799999</v>
      </c>
      <c r="K13" s="197">
        <v>0</v>
      </c>
      <c r="L13" s="199">
        <v>0</v>
      </c>
      <c r="M13" s="198">
        <v>0</v>
      </c>
      <c r="N13" s="199">
        <v>0</v>
      </c>
      <c r="O13" s="198">
        <v>0</v>
      </c>
      <c r="P13" s="197">
        <v>0</v>
      </c>
      <c r="Q13" s="197">
        <v>0</v>
      </c>
      <c r="R13" s="197">
        <v>68502029.280000001</v>
      </c>
      <c r="S13" s="197">
        <v>0</v>
      </c>
      <c r="T13" s="197">
        <v>1221310945.25</v>
      </c>
      <c r="U13" s="197">
        <v>0</v>
      </c>
      <c r="V13" s="197">
        <v>0</v>
      </c>
      <c r="W13" s="197">
        <v>0</v>
      </c>
      <c r="X13" s="197">
        <v>0</v>
      </c>
      <c r="Y13" s="197">
        <v>0</v>
      </c>
      <c r="Z13" s="197">
        <v>0</v>
      </c>
      <c r="AA13" s="197">
        <v>0</v>
      </c>
      <c r="AB13" s="197">
        <v>0</v>
      </c>
      <c r="AC13" s="197">
        <v>0</v>
      </c>
      <c r="AD13" s="197">
        <v>0</v>
      </c>
      <c r="AE13" s="197">
        <v>0</v>
      </c>
      <c r="AF13" s="197">
        <v>0</v>
      </c>
      <c r="AG13" s="197">
        <v>0</v>
      </c>
      <c r="AH13" s="163"/>
    </row>
    <row r="14" spans="1:35">
      <c r="A14" s="135">
        <v>43830</v>
      </c>
      <c r="B14" s="121" t="s">
        <v>582</v>
      </c>
      <c r="C14" s="130" t="s">
        <v>753</v>
      </c>
      <c r="D14" s="29" t="s">
        <v>653</v>
      </c>
      <c r="E14" s="117" t="s">
        <v>648</v>
      </c>
      <c r="F14" s="197">
        <v>0</v>
      </c>
      <c r="G14" s="197">
        <v>0</v>
      </c>
      <c r="H14" s="197">
        <v>0</v>
      </c>
      <c r="I14" s="197">
        <v>4014554.23</v>
      </c>
      <c r="J14" s="197">
        <v>32938379.98</v>
      </c>
      <c r="K14" s="197">
        <v>0</v>
      </c>
      <c r="L14" s="198">
        <v>0</v>
      </c>
      <c r="M14" s="199">
        <v>0</v>
      </c>
      <c r="N14" s="198">
        <v>0</v>
      </c>
      <c r="O14" s="199">
        <v>0</v>
      </c>
      <c r="P14" s="197">
        <v>0</v>
      </c>
      <c r="Q14" s="197">
        <v>0</v>
      </c>
      <c r="R14" s="197">
        <v>0</v>
      </c>
      <c r="S14" s="197">
        <v>0</v>
      </c>
      <c r="T14" s="197">
        <v>36952934.210000001</v>
      </c>
      <c r="U14" s="197">
        <v>0</v>
      </c>
      <c r="V14" s="197">
        <v>0</v>
      </c>
      <c r="W14" s="197">
        <v>0</v>
      </c>
      <c r="X14" s="197">
        <v>0</v>
      </c>
      <c r="Y14" s="197">
        <v>0</v>
      </c>
      <c r="Z14" s="197">
        <v>0</v>
      </c>
      <c r="AA14" s="197">
        <v>0</v>
      </c>
      <c r="AB14" s="197">
        <v>0</v>
      </c>
      <c r="AC14" s="197">
        <v>0</v>
      </c>
      <c r="AD14" s="197">
        <v>0</v>
      </c>
      <c r="AE14" s="197">
        <v>0</v>
      </c>
      <c r="AF14" s="197">
        <v>0</v>
      </c>
      <c r="AG14" s="197">
        <v>0</v>
      </c>
    </row>
    <row r="15" spans="1:35">
      <c r="A15" s="135">
        <v>43830</v>
      </c>
      <c r="B15" s="121" t="s">
        <v>582</v>
      </c>
      <c r="C15" s="130" t="s">
        <v>753</v>
      </c>
      <c r="D15" s="117" t="s">
        <v>654</v>
      </c>
      <c r="E15" s="117" t="s">
        <v>648</v>
      </c>
      <c r="F15" s="197">
        <v>0</v>
      </c>
      <c r="G15" s="197">
        <v>0</v>
      </c>
      <c r="H15" s="197">
        <v>0</v>
      </c>
      <c r="I15" s="197">
        <v>4014554.23</v>
      </c>
      <c r="J15" s="197">
        <v>13719235.07</v>
      </c>
      <c r="K15" s="197">
        <v>0</v>
      </c>
      <c r="L15" s="199">
        <v>0</v>
      </c>
      <c r="M15" s="198">
        <v>0</v>
      </c>
      <c r="N15" s="199">
        <v>0</v>
      </c>
      <c r="O15" s="198">
        <v>0</v>
      </c>
      <c r="P15" s="197">
        <v>0</v>
      </c>
      <c r="Q15" s="197">
        <v>0</v>
      </c>
      <c r="R15" s="197">
        <v>0</v>
      </c>
      <c r="S15" s="197">
        <v>0</v>
      </c>
      <c r="T15" s="197">
        <v>17733789.300000001</v>
      </c>
      <c r="U15" s="197">
        <v>0</v>
      </c>
      <c r="V15" s="197">
        <v>0</v>
      </c>
      <c r="W15" s="197">
        <v>0</v>
      </c>
      <c r="X15" s="197">
        <v>0</v>
      </c>
      <c r="Y15" s="197">
        <v>0</v>
      </c>
      <c r="Z15" s="197">
        <v>0</v>
      </c>
      <c r="AA15" s="197">
        <v>0</v>
      </c>
      <c r="AB15" s="197">
        <v>0</v>
      </c>
      <c r="AC15" s="197">
        <v>0</v>
      </c>
      <c r="AD15" s="197">
        <v>0</v>
      </c>
      <c r="AE15" s="197">
        <v>0</v>
      </c>
      <c r="AF15" s="197">
        <v>0</v>
      </c>
      <c r="AG15" s="197">
        <v>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36" type="noConversion"/>
  <pageMargins left="0.7" right="0.7" top="0.75" bottom="0.75" header="0.3" footer="0.3"/>
  <pageSetup orientation="portrait" r:id="rId3"/>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90" zoomScaleNormal="90" workbookViewId="0">
      <selection activeCell="I15" sqref="D13:I15"/>
    </sheetView>
  </sheetViews>
  <sheetFormatPr defaultColWidth="9.140625" defaultRowHeight="15"/>
  <cols>
    <col min="1" max="1" width="11.28515625" style="12" bestFit="1" customWidth="1"/>
    <col min="2" max="2" width="12.42578125" style="78" bestFit="1" customWidth="1"/>
    <col min="3" max="3" width="20.7109375" style="78" bestFit="1" customWidth="1"/>
    <col min="4" max="4" width="21.42578125" style="12" bestFit="1" customWidth="1"/>
    <col min="5" max="5" width="8.85546875" style="12" bestFit="1" customWidth="1"/>
    <col min="6" max="6" width="16.140625" style="12" bestFit="1" customWidth="1"/>
    <col min="7" max="9" width="17.7109375" style="12" bestFit="1" customWidth="1"/>
    <col min="10" max="16384" width="9.140625" style="12"/>
  </cols>
  <sheetData>
    <row r="1" spans="1:10" s="17" customFormat="1">
      <c r="A1" s="115" t="s">
        <v>232</v>
      </c>
      <c r="B1" s="116" t="s">
        <v>562</v>
      </c>
      <c r="C1" s="116" t="s">
        <v>581</v>
      </c>
      <c r="D1" s="115" t="s">
        <v>257</v>
      </c>
      <c r="E1" s="117" t="s">
        <v>328</v>
      </c>
      <c r="F1" s="124" t="s">
        <v>34</v>
      </c>
      <c r="G1" s="124" t="s">
        <v>37</v>
      </c>
      <c r="H1" s="124" t="s">
        <v>38</v>
      </c>
      <c r="I1" s="117" t="s">
        <v>41</v>
      </c>
    </row>
    <row r="2" spans="1:10" s="17" customFormat="1" ht="30">
      <c r="A2" s="135">
        <v>43830</v>
      </c>
      <c r="B2" s="121" t="s">
        <v>582</v>
      </c>
      <c r="C2" s="121" t="s">
        <v>642</v>
      </c>
      <c r="D2" s="115" t="s">
        <v>669</v>
      </c>
      <c r="E2" s="115" t="s">
        <v>648</v>
      </c>
      <c r="F2" s="198">
        <v>244131142</v>
      </c>
      <c r="G2" s="198">
        <v>715497553.39999998</v>
      </c>
      <c r="H2" s="198">
        <v>382892165</v>
      </c>
      <c r="I2" s="198">
        <v>1169884931.8</v>
      </c>
      <c r="J2" s="122"/>
    </row>
    <row r="3" spans="1:10" ht="30">
      <c r="A3" s="135">
        <v>43830</v>
      </c>
      <c r="B3" s="121" t="s">
        <v>582</v>
      </c>
      <c r="C3" s="121" t="s">
        <v>642</v>
      </c>
      <c r="D3" s="115" t="s">
        <v>742</v>
      </c>
      <c r="E3" s="115" t="s">
        <v>648</v>
      </c>
      <c r="F3" s="198">
        <v>100012977.31726907</v>
      </c>
      <c r="G3" s="198">
        <v>0</v>
      </c>
      <c r="H3" s="198">
        <v>174441937.2298387</v>
      </c>
      <c r="I3" s="198">
        <v>0</v>
      </c>
      <c r="J3" s="122"/>
    </row>
    <row r="4" spans="1:10" ht="30">
      <c r="A4" s="135">
        <v>43830</v>
      </c>
      <c r="B4" s="121" t="s">
        <v>582</v>
      </c>
      <c r="C4" s="121" t="s">
        <v>643</v>
      </c>
      <c r="D4" s="115" t="s">
        <v>669</v>
      </c>
      <c r="E4" s="115" t="s">
        <v>648</v>
      </c>
      <c r="F4" s="197">
        <v>1022273</v>
      </c>
      <c r="G4" s="200">
        <v>118683875.68000001</v>
      </c>
      <c r="H4" s="197">
        <v>1135508</v>
      </c>
      <c r="I4" s="200">
        <v>131819135.59</v>
      </c>
      <c r="J4" s="122"/>
    </row>
    <row r="5" spans="1:10" ht="30">
      <c r="A5" s="135">
        <v>43830</v>
      </c>
      <c r="B5" s="121" t="s">
        <v>582</v>
      </c>
      <c r="C5" s="121" t="s">
        <v>643</v>
      </c>
      <c r="D5" s="115" t="s">
        <v>742</v>
      </c>
      <c r="E5" s="115" t="s">
        <v>648</v>
      </c>
      <c r="F5" s="198">
        <v>412684</v>
      </c>
      <c r="G5" s="198">
        <v>0</v>
      </c>
      <c r="H5" s="198">
        <v>546815</v>
      </c>
      <c r="I5" s="198">
        <v>0</v>
      </c>
      <c r="J5" s="122"/>
    </row>
    <row r="6" spans="1:10" ht="30">
      <c r="A6" s="135">
        <v>43830</v>
      </c>
      <c r="B6" s="121" t="s">
        <v>582</v>
      </c>
      <c r="C6" s="121" t="s">
        <v>670</v>
      </c>
      <c r="D6" s="115" t="s">
        <v>669</v>
      </c>
      <c r="E6" s="115" t="s">
        <v>648</v>
      </c>
      <c r="F6" s="198">
        <v>0</v>
      </c>
      <c r="G6" s="198">
        <v>0</v>
      </c>
      <c r="H6" s="198">
        <v>0</v>
      </c>
      <c r="I6" s="198">
        <v>0</v>
      </c>
      <c r="J6" s="122"/>
    </row>
    <row r="7" spans="1:10" ht="30">
      <c r="A7" s="135">
        <v>43830</v>
      </c>
      <c r="B7" s="121" t="s">
        <v>582</v>
      </c>
      <c r="C7" s="121" t="s">
        <v>670</v>
      </c>
      <c r="D7" s="115" t="s">
        <v>742</v>
      </c>
      <c r="E7" s="115" t="s">
        <v>648</v>
      </c>
      <c r="F7" s="198">
        <v>0</v>
      </c>
      <c r="G7" s="198">
        <v>0</v>
      </c>
      <c r="H7" s="198">
        <v>0</v>
      </c>
      <c r="I7" s="198">
        <v>0</v>
      </c>
      <c r="J7" s="122"/>
    </row>
    <row r="8" spans="1:10" ht="30">
      <c r="A8" s="135">
        <v>43830</v>
      </c>
      <c r="B8" s="78" t="s">
        <v>582</v>
      </c>
      <c r="C8" s="78" t="s">
        <v>668</v>
      </c>
      <c r="D8" s="12" t="s">
        <v>669</v>
      </c>
      <c r="E8" s="115" t="s">
        <v>648</v>
      </c>
      <c r="F8" s="199">
        <v>51922597</v>
      </c>
      <c r="G8" s="198">
        <v>137469033</v>
      </c>
      <c r="H8" s="199">
        <v>96531035</v>
      </c>
      <c r="I8" s="198">
        <v>229695376</v>
      </c>
      <c r="J8" s="122"/>
    </row>
    <row r="9" spans="1:10" ht="30">
      <c r="A9" s="135">
        <v>43830</v>
      </c>
      <c r="B9" s="78" t="s">
        <v>582</v>
      </c>
      <c r="C9" s="78" t="s">
        <v>668</v>
      </c>
      <c r="D9" s="12" t="s">
        <v>742</v>
      </c>
      <c r="E9" s="115" t="s">
        <v>648</v>
      </c>
      <c r="F9" s="153">
        <v>10023615.771084337</v>
      </c>
      <c r="G9" s="198">
        <v>0</v>
      </c>
      <c r="H9" s="153">
        <v>16287428.421686746</v>
      </c>
      <c r="I9" s="198">
        <v>0</v>
      </c>
    </row>
    <row r="10" spans="1:10" ht="30">
      <c r="A10" s="135">
        <v>43830</v>
      </c>
      <c r="B10" s="78" t="s">
        <v>582</v>
      </c>
      <c r="C10" s="78" t="s">
        <v>671</v>
      </c>
      <c r="D10" s="12" t="s">
        <v>669</v>
      </c>
      <c r="E10" s="115" t="s">
        <v>648</v>
      </c>
      <c r="F10" s="153">
        <v>489418379</v>
      </c>
      <c r="G10" s="201">
        <v>3306242028</v>
      </c>
      <c r="H10" s="153">
        <v>926955154</v>
      </c>
      <c r="I10" s="201">
        <v>6190561414</v>
      </c>
    </row>
    <row r="11" spans="1:10" ht="30">
      <c r="A11" s="135">
        <v>43830</v>
      </c>
      <c r="B11" s="78" t="s">
        <v>582</v>
      </c>
      <c r="C11" s="78" t="s">
        <v>671</v>
      </c>
      <c r="D11" s="12" t="s">
        <v>742</v>
      </c>
      <c r="E11" s="115" t="s">
        <v>648</v>
      </c>
      <c r="F11" s="153">
        <v>225862309.79518071</v>
      </c>
      <c r="G11" s="160">
        <v>0</v>
      </c>
      <c r="H11" s="153">
        <v>357843937.26907629</v>
      </c>
      <c r="I11" s="160">
        <v>0</v>
      </c>
    </row>
    <row r="12" spans="1:10" ht="30">
      <c r="A12" s="135">
        <v>43830</v>
      </c>
      <c r="B12" s="78" t="s">
        <v>582</v>
      </c>
      <c r="C12" s="78" t="s">
        <v>672</v>
      </c>
      <c r="D12" s="12" t="s">
        <v>669</v>
      </c>
      <c r="E12" s="115" t="s">
        <v>648</v>
      </c>
      <c r="F12" s="153">
        <v>636945955.77999997</v>
      </c>
      <c r="G12" s="201">
        <v>1651341366.8299999</v>
      </c>
      <c r="H12" s="153">
        <v>1172909553.9735217</v>
      </c>
      <c r="I12" s="201">
        <v>2930930813.963522</v>
      </c>
    </row>
    <row r="13" spans="1:10" ht="30">
      <c r="A13" s="135">
        <v>43830</v>
      </c>
      <c r="B13" s="78" t="s">
        <v>582</v>
      </c>
      <c r="C13" s="78" t="s">
        <v>672</v>
      </c>
      <c r="D13" s="12" t="s">
        <v>742</v>
      </c>
      <c r="E13" s="115" t="s">
        <v>648</v>
      </c>
      <c r="F13" s="153">
        <v>393998818.73756725</v>
      </c>
      <c r="G13" s="198">
        <v>0</v>
      </c>
      <c r="H13" s="153">
        <v>635794773.28813481</v>
      </c>
      <c r="I13" s="198">
        <v>0</v>
      </c>
    </row>
    <row r="14" spans="1:10">
      <c r="A14" s="135">
        <v>43830</v>
      </c>
      <c r="B14" s="78" t="s">
        <v>582</v>
      </c>
      <c r="C14" s="78" t="s">
        <v>754</v>
      </c>
      <c r="D14" s="12" t="s">
        <v>669</v>
      </c>
      <c r="E14" s="115" t="s">
        <v>648</v>
      </c>
      <c r="F14" s="153">
        <v>1043386</v>
      </c>
      <c r="G14" s="201">
        <v>3741387</v>
      </c>
      <c r="H14" s="153">
        <v>1939807</v>
      </c>
      <c r="I14" s="201">
        <v>6963626</v>
      </c>
    </row>
    <row r="15" spans="1:10">
      <c r="A15" s="135">
        <v>43830</v>
      </c>
      <c r="B15" s="78" t="s">
        <v>582</v>
      </c>
      <c r="C15" s="78" t="s">
        <v>754</v>
      </c>
      <c r="D15" s="12" t="s">
        <v>742</v>
      </c>
      <c r="E15" s="115" t="s">
        <v>648</v>
      </c>
      <c r="F15" s="153">
        <v>460616.88888888888</v>
      </c>
      <c r="G15" s="198">
        <v>0</v>
      </c>
      <c r="H15" s="153">
        <v>29077.574297188756</v>
      </c>
      <c r="I15" s="198">
        <v>0</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J19" sqref="J19"/>
    </sheetView>
  </sheetViews>
  <sheetFormatPr defaultRowHeight="15"/>
  <cols>
    <col min="1" max="1" width="11.42578125" bestFit="1" customWidth="1"/>
    <col min="2" max="2" width="16.5703125" style="78" customWidth="1"/>
    <col min="3" max="3" width="24.140625" style="78" customWidth="1"/>
    <col min="4" max="4" width="16.5703125" style="18" customWidth="1"/>
    <col min="5" max="5" width="11.42578125" style="18" customWidth="1"/>
    <col min="6" max="6" width="15" bestFit="1" customWidth="1"/>
    <col min="7" max="7" width="17.7109375" bestFit="1" customWidth="1"/>
  </cols>
  <sheetData>
    <row r="1" spans="1:9">
      <c r="A1" s="115" t="s">
        <v>232</v>
      </c>
      <c r="B1" s="116" t="s">
        <v>562</v>
      </c>
      <c r="C1" s="116" t="s">
        <v>581</v>
      </c>
      <c r="D1" s="117" t="s">
        <v>257</v>
      </c>
      <c r="E1" s="115" t="s">
        <v>328</v>
      </c>
      <c r="F1" s="115" t="s">
        <v>36</v>
      </c>
      <c r="G1" s="115" t="s">
        <v>40</v>
      </c>
    </row>
    <row r="2" spans="1:9">
      <c r="A2" s="135">
        <v>43830</v>
      </c>
      <c r="B2" s="121" t="s">
        <v>582</v>
      </c>
      <c r="C2" s="121" t="s">
        <v>642</v>
      </c>
      <c r="D2" s="115" t="s">
        <v>743</v>
      </c>
      <c r="E2" s="115" t="s">
        <v>648</v>
      </c>
      <c r="F2" s="199">
        <v>25441649</v>
      </c>
      <c r="G2" s="199">
        <v>496808060.39999998</v>
      </c>
    </row>
    <row r="3" spans="1:9" ht="30">
      <c r="A3" s="135">
        <v>43830</v>
      </c>
      <c r="B3" s="121" t="s">
        <v>582</v>
      </c>
      <c r="C3" s="121" t="s">
        <v>643</v>
      </c>
      <c r="D3" s="115" t="s">
        <v>743</v>
      </c>
      <c r="E3" s="115" t="s">
        <v>648</v>
      </c>
      <c r="F3" s="199">
        <v>0</v>
      </c>
      <c r="G3" s="199">
        <v>108022875.68000001</v>
      </c>
    </row>
    <row r="4" spans="1:9">
      <c r="A4" s="135">
        <v>43830</v>
      </c>
      <c r="B4" s="121" t="s">
        <v>582</v>
      </c>
      <c r="C4" s="121" t="s">
        <v>670</v>
      </c>
      <c r="D4" s="115" t="s">
        <v>743</v>
      </c>
      <c r="E4" s="115" t="s">
        <v>648</v>
      </c>
      <c r="F4" s="197">
        <v>0</v>
      </c>
      <c r="G4" s="197">
        <v>0</v>
      </c>
    </row>
    <row r="5" spans="1:9">
      <c r="A5" s="135">
        <v>43830</v>
      </c>
      <c r="B5" s="121" t="s">
        <v>582</v>
      </c>
      <c r="C5" s="121" t="s">
        <v>668</v>
      </c>
      <c r="D5" s="115" t="s">
        <v>743</v>
      </c>
      <c r="E5" s="115" t="s">
        <v>648</v>
      </c>
      <c r="F5" s="199">
        <v>5916612</v>
      </c>
      <c r="G5" s="199">
        <v>91463048</v>
      </c>
    </row>
    <row r="6" spans="1:9">
      <c r="A6" s="135">
        <v>43830</v>
      </c>
      <c r="B6" s="121" t="s">
        <v>582</v>
      </c>
      <c r="C6" s="121" t="s">
        <v>671</v>
      </c>
      <c r="D6" s="115" t="s">
        <v>743</v>
      </c>
      <c r="E6" s="115" t="s">
        <v>648</v>
      </c>
      <c r="F6" s="199">
        <v>11844121</v>
      </c>
      <c r="G6" s="199">
        <v>2828667770</v>
      </c>
    </row>
    <row r="7" spans="1:9">
      <c r="A7" s="135">
        <v>43830</v>
      </c>
      <c r="B7" s="121" t="s">
        <v>582</v>
      </c>
      <c r="C7" s="121" t="s">
        <v>672</v>
      </c>
      <c r="D7" s="115" t="s">
        <v>743</v>
      </c>
      <c r="E7" s="115" t="s">
        <v>648</v>
      </c>
      <c r="F7" s="197">
        <v>24124495.779999971</v>
      </c>
      <c r="G7" s="197">
        <v>1038519906.8299999</v>
      </c>
      <c r="H7" s="138"/>
      <c r="I7" s="138"/>
    </row>
    <row r="8" spans="1:9">
      <c r="A8" s="135">
        <v>43830</v>
      </c>
      <c r="B8" s="121" t="s">
        <v>582</v>
      </c>
      <c r="C8" s="121" t="s">
        <v>755</v>
      </c>
      <c r="D8" s="115" t="s">
        <v>743</v>
      </c>
      <c r="E8" s="115" t="s">
        <v>648</v>
      </c>
      <c r="F8" s="153">
        <v>0</v>
      </c>
      <c r="G8" s="153">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zoomScale="90" zoomScaleNormal="90" workbookViewId="0">
      <selection activeCell="B11" sqref="B11"/>
    </sheetView>
  </sheetViews>
  <sheetFormatPr defaultRowHeight="15"/>
  <cols>
    <col min="1" max="1" width="11.28515625" bestFit="1" customWidth="1"/>
    <col min="2" max="2" width="28.140625" style="78" customWidth="1"/>
    <col min="3" max="3" width="20.42578125" style="78" bestFit="1" customWidth="1"/>
    <col min="4" max="4" width="12" bestFit="1" customWidth="1"/>
    <col min="5" max="5" width="8.85546875" style="18" bestFit="1" customWidth="1"/>
    <col min="6" max="6" width="18.85546875" bestFit="1" customWidth="1"/>
    <col min="8" max="8" width="17.7109375" bestFit="1" customWidth="1"/>
  </cols>
  <sheetData>
    <row r="1" spans="1:9">
      <c r="A1" s="117" t="s">
        <v>232</v>
      </c>
      <c r="B1" s="141" t="s">
        <v>562</v>
      </c>
      <c r="C1" s="141" t="s">
        <v>581</v>
      </c>
      <c r="D1" s="133" t="s">
        <v>257</v>
      </c>
      <c r="E1" s="133" t="s">
        <v>328</v>
      </c>
      <c r="F1" s="133" t="s">
        <v>45</v>
      </c>
      <c r="G1" s="133"/>
      <c r="H1" s="133"/>
      <c r="I1" s="142"/>
    </row>
    <row r="2" spans="1:9">
      <c r="A2" s="135">
        <v>43830</v>
      </c>
      <c r="B2" s="121" t="s">
        <v>582</v>
      </c>
      <c r="C2" s="140" t="s">
        <v>716</v>
      </c>
      <c r="D2" s="140" t="s">
        <v>260</v>
      </c>
      <c r="E2" s="141" t="s">
        <v>648</v>
      </c>
      <c r="F2" s="172">
        <v>115946096</v>
      </c>
      <c r="G2" s="143"/>
      <c r="H2" s="143"/>
      <c r="I2" s="142"/>
    </row>
    <row r="3" spans="1:9">
      <c r="A3" s="135">
        <v>43830</v>
      </c>
      <c r="B3" s="121" t="s">
        <v>582</v>
      </c>
      <c r="C3" s="140" t="s">
        <v>716</v>
      </c>
      <c r="D3" s="140" t="s">
        <v>261</v>
      </c>
      <c r="E3" s="141" t="s">
        <v>648</v>
      </c>
      <c r="F3" s="172">
        <v>1428036604</v>
      </c>
      <c r="G3" s="143"/>
      <c r="H3" s="143"/>
      <c r="I3" s="142"/>
    </row>
    <row r="4" spans="1:9" ht="25.5">
      <c r="A4" s="135">
        <v>43830</v>
      </c>
      <c r="B4" s="121" t="s">
        <v>582</v>
      </c>
      <c r="C4" s="140" t="s">
        <v>643</v>
      </c>
      <c r="D4" s="140" t="s">
        <v>260</v>
      </c>
      <c r="E4" s="141" t="s">
        <v>648</v>
      </c>
      <c r="F4" s="172">
        <v>20177711.823199999</v>
      </c>
      <c r="G4" s="143"/>
      <c r="H4" s="143"/>
      <c r="I4" s="142"/>
    </row>
    <row r="5" spans="1:9" ht="25.5">
      <c r="A5" s="135">
        <v>43830</v>
      </c>
      <c r="B5" s="121" t="s">
        <v>582</v>
      </c>
      <c r="C5" s="140" t="s">
        <v>643</v>
      </c>
      <c r="D5" s="140" t="s">
        <v>261</v>
      </c>
      <c r="E5" s="141" t="s">
        <v>648</v>
      </c>
      <c r="F5" s="172">
        <v>19190997.560399994</v>
      </c>
      <c r="G5" s="143"/>
      <c r="H5" s="143"/>
      <c r="I5" s="142"/>
    </row>
    <row r="6" spans="1:9">
      <c r="A6" s="135">
        <v>43830</v>
      </c>
      <c r="B6" s="121" t="s">
        <v>582</v>
      </c>
      <c r="C6" s="140" t="s">
        <v>644</v>
      </c>
      <c r="D6" s="140" t="s">
        <v>260</v>
      </c>
      <c r="E6" s="141" t="s">
        <v>648</v>
      </c>
      <c r="F6" s="175">
        <v>0</v>
      </c>
      <c r="G6" s="143"/>
      <c r="H6" s="143"/>
      <c r="I6" s="142"/>
    </row>
    <row r="7" spans="1:9" s="69" customFormat="1">
      <c r="A7" s="135">
        <v>43830</v>
      </c>
      <c r="B7" s="121" t="s">
        <v>582</v>
      </c>
      <c r="C7" s="140" t="s">
        <v>644</v>
      </c>
      <c r="D7" s="140" t="s">
        <v>261</v>
      </c>
      <c r="E7" s="141" t="s">
        <v>648</v>
      </c>
      <c r="F7" s="175">
        <v>0</v>
      </c>
      <c r="G7" s="143"/>
      <c r="H7" s="143"/>
      <c r="I7" s="142"/>
    </row>
    <row r="8" spans="1:9">
      <c r="A8" s="135">
        <v>43830</v>
      </c>
      <c r="B8" s="121" t="s">
        <v>582</v>
      </c>
      <c r="C8" s="140" t="s">
        <v>645</v>
      </c>
      <c r="D8" s="140" t="s">
        <v>260</v>
      </c>
      <c r="E8" s="141" t="s">
        <v>648</v>
      </c>
      <c r="F8" s="172">
        <v>26884489</v>
      </c>
      <c r="G8" s="143"/>
      <c r="H8" s="143"/>
      <c r="I8" s="142"/>
    </row>
    <row r="9" spans="1:9">
      <c r="A9" s="135">
        <v>43830</v>
      </c>
      <c r="B9" s="121" t="s">
        <v>582</v>
      </c>
      <c r="C9" s="140" t="s">
        <v>645</v>
      </c>
      <c r="D9" s="140" t="s">
        <v>261</v>
      </c>
      <c r="E9" s="141" t="s">
        <v>648</v>
      </c>
      <c r="F9" s="172">
        <v>233764732</v>
      </c>
      <c r="G9" s="143"/>
      <c r="H9" s="143"/>
      <c r="I9" s="142"/>
    </row>
    <row r="10" spans="1:9" ht="25.5">
      <c r="A10" s="135">
        <v>43830</v>
      </c>
      <c r="B10" s="121" t="s">
        <v>582</v>
      </c>
      <c r="C10" s="140" t="s">
        <v>646</v>
      </c>
      <c r="D10" s="140" t="s">
        <v>260</v>
      </c>
      <c r="E10" s="141" t="s">
        <v>648</v>
      </c>
      <c r="F10" s="173">
        <v>6247823474</v>
      </c>
      <c r="G10" s="143"/>
      <c r="H10" s="143"/>
      <c r="I10" s="142"/>
    </row>
    <row r="11" spans="1:9" ht="25.5">
      <c r="A11" s="135">
        <v>43830</v>
      </c>
      <c r="B11" s="121" t="s">
        <v>582</v>
      </c>
      <c r="C11" s="140" t="s">
        <v>646</v>
      </c>
      <c r="D11" s="140" t="s">
        <v>261</v>
      </c>
      <c r="E11" s="141" t="s">
        <v>648</v>
      </c>
      <c r="F11" s="166">
        <v>7030471</v>
      </c>
      <c r="G11" s="143"/>
      <c r="H11" s="143"/>
      <c r="I11" s="142"/>
    </row>
    <row r="12" spans="1:9">
      <c r="A12" s="135">
        <v>43830</v>
      </c>
      <c r="B12" s="121" t="s">
        <v>582</v>
      </c>
      <c r="C12" s="121" t="s">
        <v>690</v>
      </c>
      <c r="D12" s="133" t="s">
        <v>260</v>
      </c>
      <c r="E12" s="133" t="s">
        <v>648</v>
      </c>
      <c r="F12" s="174">
        <v>2281687544</v>
      </c>
      <c r="G12" s="143"/>
      <c r="H12" s="143"/>
      <c r="I12" s="142"/>
    </row>
    <row r="13" spans="1:9" ht="15.75" customHeight="1">
      <c r="A13" s="135">
        <v>43830</v>
      </c>
      <c r="B13" s="121" t="s">
        <v>582</v>
      </c>
      <c r="C13" s="121" t="s">
        <v>690</v>
      </c>
      <c r="D13" s="133" t="s">
        <v>261</v>
      </c>
      <c r="E13" s="133" t="s">
        <v>648</v>
      </c>
      <c r="F13" s="175">
        <v>0</v>
      </c>
      <c r="G13" s="143"/>
      <c r="H13" s="143"/>
      <c r="I13" s="142"/>
    </row>
    <row r="14" spans="1:9" s="69" customFormat="1">
      <c r="A14" s="135">
        <v>43830</v>
      </c>
      <c r="B14" s="121" t="s">
        <v>582</v>
      </c>
      <c r="C14" s="121" t="s">
        <v>752</v>
      </c>
      <c r="D14" s="133" t="s">
        <v>260</v>
      </c>
      <c r="E14" s="133" t="s">
        <v>648</v>
      </c>
      <c r="F14" s="175">
        <v>0</v>
      </c>
      <c r="G14" s="143"/>
      <c r="H14" s="143"/>
      <c r="I14" s="142"/>
    </row>
    <row r="15" spans="1:9">
      <c r="A15" s="135">
        <v>43830</v>
      </c>
      <c r="B15" s="121" t="s">
        <v>582</v>
      </c>
      <c r="C15" s="121" t="s">
        <v>752</v>
      </c>
      <c r="D15" s="133" t="s">
        <v>261</v>
      </c>
      <c r="E15" s="133" t="s">
        <v>648</v>
      </c>
      <c r="F15" s="175">
        <v>0</v>
      </c>
    </row>
    <row r="16" spans="1:9">
      <c r="A16" s="135">
        <v>43830</v>
      </c>
      <c r="B16" s="121" t="s">
        <v>410</v>
      </c>
      <c r="C16" s="121" t="s">
        <v>410</v>
      </c>
      <c r="D16" s="133" t="s">
        <v>269</v>
      </c>
      <c r="E16" s="133" t="s">
        <v>648</v>
      </c>
      <c r="F16" s="251">
        <f>+SUM(F2:F15)</f>
        <v>10380542119.3836</v>
      </c>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87" zoomScaleNormal="87" workbookViewId="0">
      <selection activeCell="A14" sqref="A14:XFD15"/>
    </sheetView>
  </sheetViews>
  <sheetFormatPr defaultColWidth="7.5703125" defaultRowHeight="15"/>
  <cols>
    <col min="1" max="1" width="11.5703125" style="29" bestFit="1" customWidth="1"/>
    <col min="2" max="2" width="11.7109375" style="78" bestFit="1" customWidth="1"/>
    <col min="3" max="3" width="20.42578125" style="78" bestFit="1" customWidth="1"/>
    <col min="4" max="4" width="30.85546875" style="29" bestFit="1" customWidth="1"/>
    <col min="5" max="5" width="8.5703125" style="29" customWidth="1"/>
    <col min="6" max="8" width="5.140625" style="29" bestFit="1" customWidth="1"/>
    <col min="9" max="9" width="16.140625" style="29" bestFit="1" customWidth="1"/>
    <col min="10" max="10" width="16.7109375" style="29" bestFit="1" customWidth="1"/>
    <col min="11" max="11" width="15" style="29" bestFit="1" customWidth="1"/>
    <col min="12" max="13" width="17.7109375" style="29" bestFit="1" customWidth="1"/>
    <col min="14" max="15" width="18.85546875" style="29" bestFit="1" customWidth="1"/>
    <col min="16" max="17" width="15" style="29" bestFit="1" customWidth="1"/>
    <col min="18" max="18" width="9.5703125" style="29" bestFit="1" customWidth="1"/>
    <col min="19" max="19" width="15.5703125" style="29" bestFit="1" customWidth="1"/>
    <col min="20" max="20" width="6.140625" style="29" bestFit="1" customWidth="1"/>
    <col min="21" max="16384" width="7.5703125" style="29"/>
  </cols>
  <sheetData>
    <row r="1" spans="1:20">
      <c r="A1" s="117" t="s">
        <v>232</v>
      </c>
      <c r="B1" s="141" t="s">
        <v>562</v>
      </c>
      <c r="C1" s="141" t="s">
        <v>581</v>
      </c>
      <c r="D1" s="117" t="s">
        <v>257</v>
      </c>
      <c r="E1" s="117" t="s">
        <v>328</v>
      </c>
      <c r="F1" s="117" t="s">
        <v>46</v>
      </c>
      <c r="G1" s="117" t="s">
        <v>50</v>
      </c>
      <c r="H1" s="117" t="s">
        <v>51</v>
      </c>
      <c r="I1" s="117" t="s">
        <v>52</v>
      </c>
      <c r="J1" s="117" t="s">
        <v>53</v>
      </c>
      <c r="K1" s="117" t="s">
        <v>54</v>
      </c>
      <c r="L1" s="117" t="s">
        <v>55</v>
      </c>
      <c r="M1" s="117" t="s">
        <v>56</v>
      </c>
      <c r="N1" s="117" t="s">
        <v>57</v>
      </c>
      <c r="O1" s="117" t="s">
        <v>58</v>
      </c>
      <c r="P1" s="117" t="s">
        <v>59</v>
      </c>
      <c r="Q1" s="117" t="s">
        <v>60</v>
      </c>
      <c r="R1" s="117" t="s">
        <v>61</v>
      </c>
      <c r="S1" s="117" t="s">
        <v>62</v>
      </c>
      <c r="T1" s="131" t="s">
        <v>63</v>
      </c>
    </row>
    <row r="2" spans="1:20">
      <c r="A2" s="135">
        <v>43830</v>
      </c>
      <c r="B2" s="121" t="s">
        <v>410</v>
      </c>
      <c r="C2" s="121" t="s">
        <v>716</v>
      </c>
      <c r="D2" s="117" t="s">
        <v>653</v>
      </c>
      <c r="E2" s="117" t="s">
        <v>648</v>
      </c>
      <c r="F2" s="192">
        <v>0</v>
      </c>
      <c r="G2" s="192">
        <v>0</v>
      </c>
      <c r="H2" s="192">
        <v>0</v>
      </c>
      <c r="I2" s="192">
        <v>5118181036.7099991</v>
      </c>
      <c r="J2" s="192">
        <v>504700788.80000001</v>
      </c>
      <c r="K2" s="192">
        <v>0</v>
      </c>
      <c r="L2" s="192"/>
      <c r="M2" s="192"/>
      <c r="N2" s="192"/>
      <c r="O2" s="192">
        <v>6138974.6999999993</v>
      </c>
      <c r="P2" s="192">
        <v>0</v>
      </c>
      <c r="Q2" s="192">
        <v>0</v>
      </c>
      <c r="R2" s="192">
        <v>152069.87</v>
      </c>
      <c r="S2" s="192">
        <v>632847312.23000002</v>
      </c>
      <c r="T2" s="192">
        <v>0</v>
      </c>
    </row>
    <row r="3" spans="1:20">
      <c r="A3" s="135">
        <v>43830</v>
      </c>
      <c r="B3" s="121" t="s">
        <v>410</v>
      </c>
      <c r="C3" s="121" t="s">
        <v>716</v>
      </c>
      <c r="D3" s="117" t="s">
        <v>654</v>
      </c>
      <c r="E3" s="117" t="s">
        <v>648</v>
      </c>
      <c r="F3" s="192">
        <v>0</v>
      </c>
      <c r="G3" s="192">
        <v>0</v>
      </c>
      <c r="H3" s="192">
        <v>0</v>
      </c>
      <c r="I3" s="192">
        <v>5118181036.7099991</v>
      </c>
      <c r="J3" s="192">
        <v>257726072.75</v>
      </c>
      <c r="K3" s="192">
        <v>0</v>
      </c>
      <c r="L3" s="192"/>
      <c r="M3" s="192"/>
      <c r="N3" s="192"/>
      <c r="O3" s="192">
        <v>4990175.540000001</v>
      </c>
      <c r="P3" s="192">
        <v>0</v>
      </c>
      <c r="Q3" s="192">
        <v>0</v>
      </c>
      <c r="R3" s="192">
        <v>22379.549999999996</v>
      </c>
      <c r="S3" s="192">
        <v>459372405</v>
      </c>
      <c r="T3" s="192">
        <v>0</v>
      </c>
    </row>
    <row r="4" spans="1:20" ht="30">
      <c r="A4" s="135">
        <v>43830</v>
      </c>
      <c r="B4" s="121" t="s">
        <v>410</v>
      </c>
      <c r="C4" s="121" t="s">
        <v>643</v>
      </c>
      <c r="D4" s="117" t="s">
        <v>653</v>
      </c>
      <c r="E4" s="117" t="s">
        <v>648</v>
      </c>
      <c r="F4" s="192">
        <v>0</v>
      </c>
      <c r="G4" s="192">
        <v>0</v>
      </c>
      <c r="H4" s="192">
        <v>0</v>
      </c>
      <c r="I4" s="192">
        <v>172566571.98999998</v>
      </c>
      <c r="J4" s="192">
        <v>0</v>
      </c>
      <c r="K4" s="192">
        <v>0</v>
      </c>
      <c r="L4" s="193"/>
      <c r="M4" s="192"/>
      <c r="N4" s="192"/>
      <c r="O4" s="192"/>
      <c r="P4" s="192"/>
      <c r="Q4" s="192"/>
      <c r="R4" s="192">
        <v>0</v>
      </c>
      <c r="S4" s="192">
        <v>33253000</v>
      </c>
      <c r="T4" s="192">
        <v>0</v>
      </c>
    </row>
    <row r="5" spans="1:20" ht="30">
      <c r="A5" s="135">
        <v>43830</v>
      </c>
      <c r="B5" s="121" t="s">
        <v>410</v>
      </c>
      <c r="C5" s="121" t="s">
        <v>643</v>
      </c>
      <c r="D5" s="117" t="s">
        <v>654</v>
      </c>
      <c r="E5" s="117" t="s">
        <v>648</v>
      </c>
      <c r="F5" s="192">
        <v>0</v>
      </c>
      <c r="G5" s="192">
        <v>0</v>
      </c>
      <c r="H5" s="192">
        <v>0</v>
      </c>
      <c r="I5" s="192">
        <v>172566571.98999998</v>
      </c>
      <c r="J5" s="192">
        <v>0</v>
      </c>
      <c r="K5" s="192">
        <v>0</v>
      </c>
      <c r="L5" s="192"/>
      <c r="M5" s="193"/>
      <c r="N5" s="192"/>
      <c r="O5" s="192"/>
      <c r="P5" s="192"/>
      <c r="Q5" s="192"/>
      <c r="R5" s="192">
        <v>0</v>
      </c>
      <c r="S5" s="192">
        <v>31590350</v>
      </c>
      <c r="T5" s="192">
        <v>0</v>
      </c>
    </row>
    <row r="6" spans="1:20">
      <c r="A6" s="135">
        <v>43830</v>
      </c>
      <c r="B6" s="121" t="s">
        <v>410</v>
      </c>
      <c r="C6" s="121" t="s">
        <v>644</v>
      </c>
      <c r="D6" s="117" t="s">
        <v>653</v>
      </c>
      <c r="E6" s="117" t="s">
        <v>648</v>
      </c>
      <c r="F6" s="192">
        <v>0</v>
      </c>
      <c r="G6" s="192">
        <v>0</v>
      </c>
      <c r="H6" s="192">
        <v>0</v>
      </c>
      <c r="I6" s="192"/>
      <c r="J6" s="192">
        <v>89212233.939999998</v>
      </c>
      <c r="K6" s="192">
        <v>0</v>
      </c>
      <c r="L6" s="192"/>
      <c r="M6" s="192"/>
      <c r="N6" s="193"/>
      <c r="O6" s="192"/>
      <c r="P6" s="192"/>
      <c r="Q6" s="192"/>
      <c r="R6" s="192">
        <v>0</v>
      </c>
      <c r="S6" s="192">
        <v>33253000</v>
      </c>
      <c r="T6" s="192">
        <v>0</v>
      </c>
    </row>
    <row r="7" spans="1:20">
      <c r="A7" s="135">
        <v>43830</v>
      </c>
      <c r="B7" s="121" t="s">
        <v>410</v>
      </c>
      <c r="C7" s="121" t="s">
        <v>644</v>
      </c>
      <c r="D7" s="117" t="s">
        <v>654</v>
      </c>
      <c r="E7" s="117" t="s">
        <v>648</v>
      </c>
      <c r="F7" s="192">
        <v>0</v>
      </c>
      <c r="G7" s="192">
        <v>0</v>
      </c>
      <c r="H7" s="192">
        <v>0</v>
      </c>
      <c r="I7" s="192"/>
      <c r="J7" s="192">
        <v>57601132.159999996</v>
      </c>
      <c r="K7" s="192">
        <v>0</v>
      </c>
      <c r="L7" s="192"/>
      <c r="M7" s="192"/>
      <c r="N7" s="192"/>
      <c r="O7" s="193"/>
      <c r="P7" s="192"/>
      <c r="Q7" s="192"/>
      <c r="R7" s="192">
        <v>0</v>
      </c>
      <c r="S7" s="192">
        <v>31590350</v>
      </c>
      <c r="T7" s="192">
        <v>0</v>
      </c>
    </row>
    <row r="8" spans="1:20">
      <c r="A8" s="135">
        <v>43830</v>
      </c>
      <c r="B8" s="121" t="s">
        <v>410</v>
      </c>
      <c r="C8" s="121" t="s">
        <v>645</v>
      </c>
      <c r="D8" s="117" t="s">
        <v>653</v>
      </c>
      <c r="E8" s="117" t="s">
        <v>648</v>
      </c>
      <c r="F8" s="192">
        <v>0</v>
      </c>
      <c r="G8" s="192">
        <v>0</v>
      </c>
      <c r="H8" s="192">
        <v>0</v>
      </c>
      <c r="I8" s="192">
        <v>227189029.81</v>
      </c>
      <c r="J8" s="192">
        <v>41977596.829999998</v>
      </c>
      <c r="K8" s="192">
        <v>0</v>
      </c>
      <c r="L8" s="193"/>
      <c r="M8" s="192"/>
      <c r="N8" s="193"/>
      <c r="O8" s="192">
        <v>1365528.54</v>
      </c>
      <c r="P8" s="192"/>
      <c r="Q8" s="192"/>
      <c r="R8" s="192">
        <v>0</v>
      </c>
      <c r="S8" s="192">
        <v>78239556.429999992</v>
      </c>
      <c r="T8" s="192">
        <v>0</v>
      </c>
    </row>
    <row r="9" spans="1:20">
      <c r="A9" s="135">
        <v>43830</v>
      </c>
      <c r="B9" s="121" t="s">
        <v>410</v>
      </c>
      <c r="C9" s="121" t="s">
        <v>645</v>
      </c>
      <c r="D9" s="117" t="s">
        <v>654</v>
      </c>
      <c r="E9" s="117" t="s">
        <v>648</v>
      </c>
      <c r="F9" s="192">
        <v>0</v>
      </c>
      <c r="G9" s="192">
        <v>0</v>
      </c>
      <c r="H9" s="192">
        <v>0</v>
      </c>
      <c r="I9" s="192">
        <v>227189029.81</v>
      </c>
      <c r="J9" s="192">
        <v>30270229.27</v>
      </c>
      <c r="K9" s="192">
        <v>0</v>
      </c>
      <c r="L9" s="192"/>
      <c r="M9" s="193"/>
      <c r="N9" s="192"/>
      <c r="O9" s="193">
        <v>1365528.54</v>
      </c>
      <c r="P9" s="192"/>
      <c r="Q9" s="192"/>
      <c r="R9" s="192">
        <v>0</v>
      </c>
      <c r="S9" s="192">
        <v>73717644.909999996</v>
      </c>
      <c r="T9" s="192">
        <v>0</v>
      </c>
    </row>
    <row r="10" spans="1:20" ht="30">
      <c r="A10" s="135">
        <v>43830</v>
      </c>
      <c r="B10" s="121" t="s">
        <v>410</v>
      </c>
      <c r="C10" s="121" t="s">
        <v>646</v>
      </c>
      <c r="D10" s="117" t="s">
        <v>653</v>
      </c>
      <c r="E10" s="117" t="s">
        <v>648</v>
      </c>
      <c r="F10" s="192">
        <v>0</v>
      </c>
      <c r="G10" s="192">
        <v>0</v>
      </c>
      <c r="H10" s="192">
        <v>0</v>
      </c>
      <c r="I10" s="192">
        <v>52164026.899999991</v>
      </c>
      <c r="J10" s="192">
        <v>9744558069.2399998</v>
      </c>
      <c r="K10" s="192">
        <v>44283151.439999998</v>
      </c>
      <c r="L10" s="193"/>
      <c r="M10" s="192"/>
      <c r="N10" s="192">
        <v>12835190</v>
      </c>
      <c r="O10" s="192"/>
      <c r="P10" s="193"/>
      <c r="Q10" s="192"/>
      <c r="R10" s="192"/>
      <c r="S10" s="192">
        <v>3425089211.4099998</v>
      </c>
      <c r="T10" s="192">
        <v>0</v>
      </c>
    </row>
    <row r="11" spans="1:20" ht="30">
      <c r="A11" s="135">
        <v>43830</v>
      </c>
      <c r="B11" s="121" t="s">
        <v>410</v>
      </c>
      <c r="C11" s="121" t="s">
        <v>646</v>
      </c>
      <c r="D11" s="117" t="s">
        <v>654</v>
      </c>
      <c r="E11" s="117" t="s">
        <v>648</v>
      </c>
      <c r="F11" s="192">
        <v>0</v>
      </c>
      <c r="G11" s="192">
        <v>0</v>
      </c>
      <c r="H11" s="192">
        <v>0</v>
      </c>
      <c r="I11" s="192">
        <v>52164026.899999991</v>
      </c>
      <c r="J11" s="192">
        <v>7967744283.8799982</v>
      </c>
      <c r="K11" s="192">
        <v>38160691.780000001</v>
      </c>
      <c r="L11" s="192"/>
      <c r="M11" s="193"/>
      <c r="N11" s="192">
        <v>11465836.33</v>
      </c>
      <c r="O11" s="193"/>
      <c r="P11" s="192"/>
      <c r="Q11" s="193"/>
      <c r="R11" s="192"/>
      <c r="S11" s="192">
        <v>3306415016.6900005</v>
      </c>
      <c r="T11" s="192">
        <v>0</v>
      </c>
    </row>
    <row r="12" spans="1:20">
      <c r="A12" s="135">
        <v>43830</v>
      </c>
      <c r="B12" s="121" t="s">
        <v>410</v>
      </c>
      <c r="C12" s="121" t="s">
        <v>690</v>
      </c>
      <c r="D12" s="117" t="s">
        <v>653</v>
      </c>
      <c r="E12" s="117" t="s">
        <v>648</v>
      </c>
      <c r="F12" s="192">
        <v>0</v>
      </c>
      <c r="G12" s="192">
        <v>0</v>
      </c>
      <c r="H12" s="192">
        <v>0</v>
      </c>
      <c r="I12" s="192">
        <v>94549290</v>
      </c>
      <c r="J12" s="192">
        <v>5006662064</v>
      </c>
      <c r="K12" s="192">
        <v>3028833.5</v>
      </c>
      <c r="L12" s="193"/>
      <c r="M12" s="192"/>
      <c r="N12" s="193">
        <v>736842000</v>
      </c>
      <c r="O12" s="192"/>
      <c r="P12" s="192"/>
      <c r="Q12" s="192"/>
      <c r="R12" s="192">
        <v>0</v>
      </c>
      <c r="S12" s="192"/>
      <c r="T12" s="192">
        <v>0</v>
      </c>
    </row>
    <row r="13" spans="1:20">
      <c r="A13" s="135">
        <v>43830</v>
      </c>
      <c r="B13" s="121" t="s">
        <v>410</v>
      </c>
      <c r="C13" s="121" t="s">
        <v>690</v>
      </c>
      <c r="D13" s="117" t="s">
        <v>654</v>
      </c>
      <c r="E13" s="117" t="s">
        <v>648</v>
      </c>
      <c r="F13" s="192">
        <v>0</v>
      </c>
      <c r="G13" s="192">
        <v>0</v>
      </c>
      <c r="H13" s="192">
        <v>0</v>
      </c>
      <c r="I13" s="192">
        <v>94549290</v>
      </c>
      <c r="J13" s="192">
        <v>4710327797</v>
      </c>
      <c r="K13" s="192">
        <v>2816815.16</v>
      </c>
      <c r="L13" s="192"/>
      <c r="M13" s="193"/>
      <c r="N13" s="192">
        <v>531252696</v>
      </c>
      <c r="O13" s="193"/>
      <c r="P13" s="192"/>
      <c r="Q13" s="192"/>
      <c r="R13" s="192">
        <v>0</v>
      </c>
      <c r="S13" s="192"/>
      <c r="T13" s="192">
        <v>0</v>
      </c>
    </row>
    <row r="14" spans="1:20">
      <c r="A14" s="135">
        <v>43830</v>
      </c>
      <c r="B14" s="121" t="s">
        <v>410</v>
      </c>
      <c r="C14" s="121" t="s">
        <v>752</v>
      </c>
      <c r="D14" s="117" t="s">
        <v>653</v>
      </c>
      <c r="E14" s="117" t="s">
        <v>648</v>
      </c>
      <c r="F14" s="192"/>
      <c r="G14" s="192"/>
      <c r="H14" s="192"/>
      <c r="I14" s="192">
        <v>17329167.539999999</v>
      </c>
      <c r="J14" s="192">
        <v>167420358.05000001</v>
      </c>
      <c r="K14" s="192"/>
      <c r="L14" s="192"/>
      <c r="M14" s="193"/>
      <c r="N14" s="192"/>
      <c r="O14" s="193"/>
      <c r="P14" s="192"/>
      <c r="Q14" s="192"/>
      <c r="R14" s="192"/>
      <c r="S14" s="192"/>
      <c r="T14" s="192"/>
    </row>
    <row r="15" spans="1:20">
      <c r="A15" s="135">
        <v>43830</v>
      </c>
      <c r="B15" s="121" t="s">
        <v>410</v>
      </c>
      <c r="C15" s="121" t="s">
        <v>752</v>
      </c>
      <c r="D15" s="117" t="s">
        <v>654</v>
      </c>
      <c r="E15" s="117" t="s">
        <v>648</v>
      </c>
      <c r="F15" s="192"/>
      <c r="G15" s="192"/>
      <c r="H15" s="192"/>
      <c r="I15" s="192">
        <v>17329167.539999999</v>
      </c>
      <c r="J15" s="192">
        <v>75596085.049999997</v>
      </c>
      <c r="K15" s="192"/>
      <c r="L15" s="192"/>
      <c r="M15" s="193"/>
      <c r="N15" s="192"/>
      <c r="O15" s="193"/>
      <c r="P15" s="192"/>
      <c r="Q15" s="192"/>
      <c r="R15" s="192"/>
      <c r="S15" s="192"/>
      <c r="T15" s="192"/>
    </row>
    <row r="16" spans="1:20" s="117" customFormat="1">
      <c r="A16" s="135">
        <v>43830</v>
      </c>
      <c r="B16" s="121" t="s">
        <v>410</v>
      </c>
      <c r="C16" s="121" t="s">
        <v>410</v>
      </c>
      <c r="D16" s="117" t="s">
        <v>717</v>
      </c>
      <c r="E16" s="117" t="s">
        <v>648</v>
      </c>
      <c r="F16" s="164">
        <v>0</v>
      </c>
      <c r="G16" s="164">
        <v>0</v>
      </c>
      <c r="H16" s="164">
        <v>0</v>
      </c>
      <c r="I16" s="192">
        <f>+I2+I4+I6+I8+I10+I12</f>
        <v>5664649955.4099989</v>
      </c>
      <c r="J16" s="192">
        <f>+J2+J4+J6+J8+J10+J12</f>
        <v>15387110752.809999</v>
      </c>
      <c r="K16" s="192">
        <f t="shared" ref="K16:S16" si="0">+K2+K4+K6+K8+K10+K12</f>
        <v>47311984.939999998</v>
      </c>
      <c r="L16" s="192">
        <f t="shared" si="0"/>
        <v>0</v>
      </c>
      <c r="M16" s="192">
        <f t="shared" si="0"/>
        <v>0</v>
      </c>
      <c r="N16" s="192">
        <f t="shared" si="0"/>
        <v>749677190</v>
      </c>
      <c r="O16" s="192">
        <f t="shared" si="0"/>
        <v>7504503.2399999993</v>
      </c>
      <c r="P16" s="192">
        <f t="shared" si="0"/>
        <v>0</v>
      </c>
      <c r="Q16" s="192">
        <f t="shared" si="0"/>
        <v>0</v>
      </c>
      <c r="R16" s="192">
        <f t="shared" si="0"/>
        <v>152069.87</v>
      </c>
      <c r="S16" s="192">
        <f t="shared" si="0"/>
        <v>4202682080.0699997</v>
      </c>
      <c r="T16" s="164">
        <v>0</v>
      </c>
    </row>
    <row r="17" spans="1:20" s="117" customFormat="1">
      <c r="A17" s="135">
        <v>43830</v>
      </c>
      <c r="B17" s="121" t="s">
        <v>410</v>
      </c>
      <c r="C17" s="121" t="s">
        <v>410</v>
      </c>
      <c r="D17" s="117" t="s">
        <v>718</v>
      </c>
      <c r="E17" s="117" t="s">
        <v>648</v>
      </c>
      <c r="F17" s="164">
        <v>0</v>
      </c>
      <c r="G17" s="164">
        <v>0</v>
      </c>
      <c r="H17" s="164">
        <v>0</v>
      </c>
      <c r="I17" s="192">
        <f>+I3+I5+I7+I9+I11+I13</f>
        <v>5664649955.4099989</v>
      </c>
      <c r="J17" s="192">
        <f t="shared" ref="J17:S17" si="1">+J3+J5+J7+J9+J11+J13</f>
        <v>13023669515.059998</v>
      </c>
      <c r="K17" s="192">
        <f t="shared" si="1"/>
        <v>40977506.939999998</v>
      </c>
      <c r="L17" s="192">
        <f t="shared" si="1"/>
        <v>0</v>
      </c>
      <c r="M17" s="192">
        <f t="shared" si="1"/>
        <v>0</v>
      </c>
      <c r="N17" s="192">
        <f t="shared" si="1"/>
        <v>542718532.33000004</v>
      </c>
      <c r="O17" s="192">
        <f t="shared" si="1"/>
        <v>6355704.080000001</v>
      </c>
      <c r="P17" s="192">
        <f t="shared" si="1"/>
        <v>0</v>
      </c>
      <c r="Q17" s="192">
        <f t="shared" si="1"/>
        <v>0</v>
      </c>
      <c r="R17" s="192">
        <f t="shared" si="1"/>
        <v>22379.549999999996</v>
      </c>
      <c r="S17" s="192">
        <f t="shared" si="1"/>
        <v>3902685766.6000004</v>
      </c>
      <c r="T17" s="164">
        <v>0</v>
      </c>
    </row>
    <row r="18" spans="1:20">
      <c r="A18" s="155"/>
      <c r="D18" s="21"/>
      <c r="E18" s="21"/>
    </row>
    <row r="19" spans="1:20">
      <c r="A19" s="155"/>
      <c r="D19" s="21"/>
      <c r="E19" s="21"/>
      <c r="K19" s="156"/>
    </row>
    <row r="20" spans="1:20">
      <c r="A20" s="155"/>
      <c r="D20" s="21"/>
      <c r="E20" s="21"/>
    </row>
    <row r="21" spans="1:20">
      <c r="A21" s="155"/>
      <c r="D21" s="21"/>
      <c r="E21" s="21"/>
    </row>
    <row r="22" spans="1:20">
      <c r="A22" s="155"/>
      <c r="D22" s="21"/>
      <c r="E22" s="21"/>
    </row>
    <row r="23" spans="1:20">
      <c r="A23" s="155"/>
      <c r="D23" s="21"/>
      <c r="E23" s="21"/>
    </row>
    <row r="24" spans="1:20">
      <c r="A24" s="155"/>
      <c r="D24" s="21"/>
      <c r="E24" s="21"/>
    </row>
    <row r="25" spans="1:20">
      <c r="A25" s="155"/>
      <c r="D25" s="21"/>
      <c r="E25" s="21"/>
    </row>
    <row r="26" spans="1:20">
      <c r="A26" s="155"/>
      <c r="D26" s="21"/>
      <c r="E26" s="21"/>
    </row>
    <row r="27" spans="1:20">
      <c r="A27" s="155"/>
      <c r="D27" s="21"/>
      <c r="E27" s="21"/>
    </row>
    <row r="28" spans="1:20">
      <c r="A28" s="155"/>
      <c r="D28" s="21"/>
      <c r="E28" s="21"/>
    </row>
    <row r="29" spans="1:20">
      <c r="A29" s="155"/>
      <c r="D29" s="21"/>
      <c r="E29" s="21"/>
    </row>
    <row r="30" spans="1:20">
      <c r="A30" s="155"/>
      <c r="D30" s="21"/>
      <c r="E30" s="21"/>
    </row>
    <row r="31" spans="1:20">
      <c r="A31" s="155"/>
      <c r="D31" s="21"/>
      <c r="E31" s="21"/>
    </row>
    <row r="32" spans="1:20">
      <c r="A32" s="155"/>
      <c r="D32" s="21"/>
      <c r="E32" s="21"/>
    </row>
    <row r="33" spans="1:5">
      <c r="A33" s="155"/>
      <c r="D33" s="21"/>
      <c r="E33" s="21"/>
    </row>
    <row r="34" spans="1:5">
      <c r="A34" s="155"/>
      <c r="D34" s="21"/>
      <c r="E34" s="21"/>
    </row>
    <row r="35" spans="1:5">
      <c r="A35" s="155"/>
      <c r="D35" s="21"/>
      <c r="E35" s="21"/>
    </row>
    <row r="36" spans="1:5">
      <c r="A36" s="155"/>
      <c r="D36" s="21"/>
      <c r="E36" s="21"/>
    </row>
    <row r="37" spans="1:5">
      <c r="A37" s="155"/>
      <c r="D37" s="21"/>
      <c r="E37" s="21"/>
    </row>
    <row r="38" spans="1:5">
      <c r="A38" s="155"/>
      <c r="D38" s="21"/>
      <c r="E38" s="21"/>
    </row>
    <row r="39" spans="1:5">
      <c r="A39" s="155"/>
      <c r="D39" s="21"/>
      <c r="E39" s="21"/>
    </row>
    <row r="40" spans="1:5">
      <c r="A40" s="155"/>
      <c r="D40" s="21"/>
      <c r="E40" s="21"/>
    </row>
    <row r="41" spans="1:5">
      <c r="A41" s="155"/>
      <c r="D41" s="21"/>
      <c r="E41" s="21"/>
    </row>
    <row r="42" spans="1:5">
      <c r="A42" s="155"/>
      <c r="D42" s="21"/>
      <c r="E42" s="21"/>
    </row>
    <row r="43" spans="1:5">
      <c r="A43" s="155"/>
      <c r="D43" s="21"/>
      <c r="E43" s="21"/>
    </row>
    <row r="44" spans="1:5">
      <c r="A44" s="155"/>
      <c r="D44" s="21"/>
      <c r="E44" s="21"/>
    </row>
    <row r="45" spans="1:5">
      <c r="A45" s="155"/>
      <c r="D45" s="21"/>
      <c r="E45" s="21"/>
    </row>
    <row r="46" spans="1:5">
      <c r="A46" s="155"/>
      <c r="D46" s="21"/>
      <c r="E46" s="21"/>
    </row>
    <row r="47" spans="1:5">
      <c r="A47" s="155"/>
      <c r="D47" s="21"/>
      <c r="E47" s="21"/>
    </row>
    <row r="48" spans="1:5">
      <c r="A48" s="155"/>
      <c r="D48" s="21"/>
      <c r="E48" s="21"/>
    </row>
    <row r="49" spans="1:5">
      <c r="A49" s="155"/>
      <c r="D49" s="21"/>
      <c r="E49" s="21"/>
    </row>
    <row r="50" spans="1:5">
      <c r="A50" s="155"/>
      <c r="D50" s="21"/>
      <c r="E50" s="21"/>
    </row>
    <row r="51" spans="1:5">
      <c r="A51" s="155"/>
      <c r="D51" s="21"/>
      <c r="E51" s="21"/>
    </row>
    <row r="52" spans="1:5">
      <c r="A52" s="155"/>
      <c r="D52" s="21"/>
      <c r="E52" s="21"/>
    </row>
    <row r="53" spans="1:5">
      <c r="A53" s="155"/>
      <c r="D53" s="21"/>
      <c r="E53" s="21"/>
    </row>
    <row r="54" spans="1:5">
      <c r="A54" s="155"/>
      <c r="D54" s="21"/>
      <c r="E54" s="21"/>
    </row>
    <row r="55" spans="1:5">
      <c r="A55" s="155"/>
      <c r="D55" s="21"/>
      <c r="E55" s="21"/>
    </row>
    <row r="56" spans="1:5">
      <c r="A56" s="155"/>
      <c r="D56" s="21"/>
      <c r="E56" s="21"/>
    </row>
    <row r="57" spans="1:5">
      <c r="A57" s="155"/>
      <c r="D57" s="21"/>
      <c r="E57" s="21"/>
    </row>
    <row r="58" spans="1:5">
      <c r="A58" s="155"/>
      <c r="D58" s="21"/>
      <c r="E58" s="21"/>
    </row>
    <row r="59" spans="1:5">
      <c r="A59" s="155"/>
      <c r="D59" s="21"/>
      <c r="E59" s="21"/>
    </row>
    <row r="60" spans="1:5">
      <c r="A60" s="155"/>
      <c r="D60" s="21"/>
      <c r="E60" s="21"/>
    </row>
    <row r="61" spans="1:5">
      <c r="A61" s="155"/>
      <c r="D61" s="21"/>
      <c r="E61" s="21"/>
    </row>
    <row r="62" spans="1:5">
      <c r="A62" s="155"/>
      <c r="D62" s="21"/>
      <c r="E62" s="21"/>
    </row>
    <row r="63" spans="1:5">
      <c r="A63" s="155"/>
      <c r="D63" s="21"/>
      <c r="E63" s="21"/>
    </row>
    <row r="64" spans="1:5">
      <c r="A64" s="155"/>
      <c r="D64" s="21"/>
      <c r="E64" s="21"/>
    </row>
    <row r="65" spans="1:5">
      <c r="A65" s="155"/>
      <c r="D65" s="21"/>
      <c r="E65" s="21"/>
    </row>
    <row r="66" spans="1:5">
      <c r="A66" s="155"/>
      <c r="D66" s="21"/>
      <c r="E66" s="21"/>
    </row>
    <row r="67" spans="1:5">
      <c r="A67" s="155"/>
      <c r="D67" s="21"/>
      <c r="E67" s="21"/>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3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Data File Instructions</vt:lpstr>
      <vt:lpstr>Disclosure Timeframes</vt:lpstr>
      <vt:lpstr>Guide</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Qualitative Notes</vt:lpstr>
      <vt:lpstr>'Data File Instructions'!Print_Area</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2019-06-27T10:09:48Z</cp:lastPrinted>
  <dcterms:created xsi:type="dcterms:W3CDTF">2015-06-03T14:29:32Z</dcterms:created>
  <dcterms:modified xsi:type="dcterms:W3CDTF">2020-06-29T12:34:55Z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