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8" sheetId="3" r:id="rId1"/>
    <sheet name="2017" sheetId="2" r:id="rId2"/>
    <sheet name="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4" i="3" l="1"/>
  <c r="E13" i="3" l="1"/>
  <c r="E12" i="3" l="1"/>
  <c r="E11" i="3" l="1"/>
  <c r="E10" i="3" l="1"/>
  <c r="E9" i="3" l="1"/>
  <c r="E8" i="3" l="1"/>
  <c r="E7" i="3" l="1"/>
  <c r="E6" i="3" l="1"/>
  <c r="E5" i="3" l="1"/>
  <c r="D16" i="3" l="1"/>
  <c r="C16" i="3"/>
  <c r="B16" i="3"/>
  <c r="E4" i="3"/>
  <c r="E16" i="3" l="1"/>
  <c r="D16" i="2"/>
  <c r="E15" i="2" l="1"/>
  <c r="E14" i="2" l="1"/>
  <c r="E13" i="2" l="1"/>
  <c r="E12" i="2" l="1"/>
  <c r="E11" i="2" l="1"/>
  <c r="E10" i="2" l="1"/>
  <c r="E9" i="2"/>
  <c r="E8" i="2" l="1"/>
  <c r="E7" i="2" l="1"/>
  <c r="E6" i="2" l="1"/>
  <c r="E5" i="2" l="1"/>
  <c r="C16" i="2" l="1"/>
  <c r="B16" i="2"/>
  <c r="E4" i="2"/>
  <c r="E16" i="2" l="1"/>
  <c r="E12" i="1"/>
  <c r="E5" i="1"/>
  <c r="E6" i="1"/>
  <c r="E7" i="1"/>
  <c r="E8" i="1"/>
  <c r="E9" i="1"/>
  <c r="E10" i="1"/>
  <c r="E11" i="1"/>
  <c r="E13" i="1"/>
  <c r="E14" i="1"/>
  <c r="E15" i="1"/>
  <c r="E4" i="1"/>
  <c r="D16" i="1"/>
  <c r="E16" i="1" s="1"/>
  <c r="C16" i="1"/>
  <c r="B16" i="1"/>
</calcChain>
</file>

<file path=xl/sharedStrings.xml><?xml version="1.0" encoding="utf-8"?>
<sst xmlns="http://schemas.openxmlformats.org/spreadsheetml/2006/main" count="57" uniqueCount="21">
  <si>
    <t>Net Nakit Takas Oranı (%)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</si>
  <si>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</si>
  <si>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</si>
  <si>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</si>
  <si>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</si>
  <si>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</si>
  <si>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</si>
  <si>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</si>
  <si>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</si>
  <si>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</si>
  <si>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</si>
  <si>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</si>
  <si>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</si>
  <si>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</si>
  <si>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İşlem Hacmi-Net (Milyon USD)</t>
  </si>
  <si>
    <t xml:space="preserve"> Nakit Takas Tutarı (Milyon USD)</t>
  </si>
  <si>
    <t>2016 YILI KIYMETLİ MADENLER PİYASASI USD ALTIN İŞLEMLERİ</t>
  </si>
  <si>
    <t>Kıymetli Maden İşlem Hacmi (Kg)</t>
  </si>
  <si>
    <t>Toplam</t>
  </si>
  <si>
    <t>2017 YILI KIYMETLİ MADENLER PİYASASI USD ALTIN İŞLEMLERİ</t>
  </si>
  <si>
    <t>2018 YILI KIYMETLİ MADENLER PİYASASI USD ALTIN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</si>
</sst>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4" xfId="0" applyFont="1" applyBorder="1"/>
    <xf numFmtId="4" fontId="3" fillId="0" borderId="3" xfId="1" applyNumberFormat="1" applyFont="1" applyBorder="1" applyAlignment="1">
      <alignment horizontal="center" vertical="center"/>
    </xf>
    <xf numFmtId="166" fontId="9" fillId="0" borderId="5" xfId="3" applyNumberFormat="1" applyFont="1" applyBorder="1"/>
    <xf numFmtId="4" fontId="5" fillId="0" borderId="9" xfId="1" applyNumberFormat="1" applyFont="1" applyBorder="1" applyAlignment="1">
      <alignment horizontal="center" vertical="center"/>
    </xf>
    <xf numFmtId="43" fontId="3" fillId="0" borderId="0" xfId="4" applyFont="1"/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YILI KIYMETLİ MADENLER PİYASASI USD ALTIN İŞLEMLERİ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1834044000313"/>
          <c:y val="0.13311797132035888"/>
          <c:w val="0.81529686696139725"/>
          <c:h val="0.63305155971194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  <c:pt idx="8">
                  <c:v>485</c:v>
                </c:pt>
                <c:pt idx="9">
                  <c:v>416</c:v>
                </c:pt>
                <c:pt idx="10">
                  <c:v>575</c:v>
                </c:pt>
                <c:pt idx="11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1890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  <c:pt idx="8">
                  <c:v>401</c:v>
                </c:pt>
                <c:pt idx="9">
                  <c:v>316</c:v>
                </c:pt>
                <c:pt idx="10">
                  <c:v>551</c:v>
                </c:pt>
                <c:pt idx="11">
                  <c:v>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32072"/>
        <c:axId val="80732464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86.578103527256062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  <c:pt idx="8">
                  <c:v>82.680412371134011</c:v>
                </c:pt>
                <c:pt idx="9">
                  <c:v>75.961538461538453</c:v>
                </c:pt>
                <c:pt idx="10">
                  <c:v>95.826086956521735</c:v>
                </c:pt>
                <c:pt idx="11">
                  <c:v>96.049382716049379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3248"/>
        <c:axId val="80732856"/>
      </c:lineChart>
      <c:catAx>
        <c:axId val="8073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32464"/>
        <c:crosses val="autoZero"/>
        <c:auto val="1"/>
        <c:lblAlgn val="ctr"/>
        <c:lblOffset val="100"/>
        <c:noMultiLvlLbl val="0"/>
      </c:catAx>
      <c:valAx>
        <c:axId val="807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32072"/>
        <c:crosses val="autoZero"/>
        <c:crossBetween val="between"/>
      </c:valAx>
      <c:valAx>
        <c:axId val="80732856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33248"/>
        <c:crosses val="max"/>
        <c:crossBetween val="between"/>
      </c:valAx>
      <c:catAx>
        <c:axId val="8073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32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639623113934462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36976"/>
        <c:axId val="105237368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0322576450057831E-2"/>
                  <c:y val="-4.761902778026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04294083429717E-3"/>
                  <c:y val="-2.3809513890133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38152"/>
        <c:axId val="105237760"/>
      </c:lineChart>
      <c:catAx>
        <c:axId val="10523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7368"/>
        <c:crosses val="autoZero"/>
        <c:auto val="0"/>
        <c:lblAlgn val="ctr"/>
        <c:lblOffset val="100"/>
        <c:noMultiLvlLbl val="1"/>
      </c:catAx>
      <c:valAx>
        <c:axId val="10523736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6976"/>
        <c:crosses val="autoZero"/>
        <c:crossBetween val="between"/>
        <c:majorUnit val="300"/>
      </c:valAx>
      <c:valAx>
        <c:axId val="10523776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8152"/>
        <c:crosses val="max"/>
        <c:crossBetween val="between"/>
      </c:valAx>
      <c:catAx>
        <c:axId val="105238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3776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36192"/>
        <c:axId val="105235800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35016"/>
        <c:axId val="105235408"/>
      </c:lineChart>
      <c:catAx>
        <c:axId val="1052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5800"/>
        <c:crosses val="autoZero"/>
        <c:auto val="0"/>
        <c:lblAlgn val="ctr"/>
        <c:lblOffset val="100"/>
        <c:noMultiLvlLbl val="1"/>
      </c:catAx>
      <c:valAx>
        <c:axId val="105235800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6192"/>
        <c:crosses val="autoZero"/>
        <c:crossBetween val="between"/>
        <c:majorUnit val="100"/>
      </c:valAx>
      <c:valAx>
        <c:axId val="10523540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35016"/>
        <c:crosses val="max"/>
        <c:crossBetween val="between"/>
      </c:valAx>
      <c:catAx>
        <c:axId val="105235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23540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195262</xdr:rowOff>
    </xdr:from>
    <xdr:to>
      <xdr:col>19</xdr:col>
      <xdr:colOff>342900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0.00737</cdr:x>
      <cdr:y>0.01296</cdr:y>
    </cdr:from>
    <cdr:to>
      <cdr:x>0.1538</cdr:x>
      <cdr:y>0.0863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009841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0.9337</cdr:x>
      <cdr:y>0.0081</cdr:y>
    </cdr:from>
    <cdr:to>
      <cdr:x>0.98204</cdr:x>
      <cdr:y>0.07898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38900" y="31749"/>
          <a:ext cx="333375" cy="277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180973</xdr:rowOff>
    </xdr:from>
    <xdr:to>
      <xdr:col>19</xdr:col>
      <xdr:colOff>285753</xdr:colOff>
      <xdr:row>23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</a:t>
          </a:r>
          <a:r>
            <a:rPr lang="tr-TR" sz="1000" b="0">
              <a:latin typeface="+mn-lt"/>
            </a:rPr>
            <a:t>7</a:t>
          </a:r>
          <a:r>
            <a:rPr lang="en-US" sz="1000" b="0">
              <a:latin typeface="+mn-lt"/>
            </a:rPr>
            <a:t> YILI KIYMETLİ MADENLER PİYASASI USD ALTIN İŞLEMLERİ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57150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2016 YILI KIYMETLİ MADENLER PİYASASI USD ALTIN İŞLEMLERİ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16" sqref="F16"/>
    </sheetView>
  </sheetViews>
  <sheetFormatPr defaultRowHeight="15" x14ac:dyDescent="0.25"/>
  <cols>
    <col min="1" max="1" width="12.42578125" customWidth="1"/>
    <col min="2" max="2" width="24.85546875" customWidth="1"/>
    <col min="3" max="3" width="20.85546875" customWidth="1"/>
    <col min="4" max="4" width="20.5703125" customWidth="1"/>
    <col min="5" max="5" width="15.140625" customWidth="1"/>
  </cols>
  <sheetData>
    <row r="1" spans="1:5" ht="15.75" thickBot="1" x14ac:dyDescent="0.3"/>
    <row r="2" spans="1:5" ht="15.75" x14ac:dyDescent="0.25">
      <c r="A2" s="22" t="s">
        <v>20</v>
      </c>
      <c r="B2" s="23"/>
      <c r="C2" s="23"/>
      <c r="D2" s="23"/>
      <c r="E2" s="24"/>
    </row>
    <row r="3" spans="1:5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1890</v>
      </c>
      <c r="E4" s="17">
        <f t="shared" ref="E4:E16" si="0">+D4/C4*100</f>
        <v>86.578103527256062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7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7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7">
        <f t="shared" si="0"/>
        <v>39.498806682577566</v>
      </c>
    </row>
    <row r="8" spans="1:5" ht="15.75" x14ac:dyDescent="0.25">
      <c r="A8" s="15" t="s">
        <v>6</v>
      </c>
      <c r="B8" s="21">
        <v>18100</v>
      </c>
      <c r="C8" s="11">
        <v>696</v>
      </c>
      <c r="D8" s="11">
        <v>307</v>
      </c>
      <c r="E8" s="17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7">
        <f t="shared" si="0"/>
        <v>60.416666666666664</v>
      </c>
    </row>
    <row r="10" spans="1:5" ht="15.75" x14ac:dyDescent="0.25">
      <c r="A10" s="15" t="s">
        <v>8</v>
      </c>
      <c r="B10" s="11">
        <v>14451</v>
      </c>
      <c r="C10" s="11">
        <v>573</v>
      </c>
      <c r="D10" s="11">
        <v>330</v>
      </c>
      <c r="E10" s="17">
        <f t="shared" si="0"/>
        <v>57.591623036649217</v>
      </c>
    </row>
    <row r="11" spans="1:5" ht="15.75" x14ac:dyDescent="0.25">
      <c r="A11" s="15" t="s">
        <v>9</v>
      </c>
      <c r="B11" s="11">
        <v>17364</v>
      </c>
      <c r="C11" s="11">
        <v>666</v>
      </c>
      <c r="D11" s="11">
        <v>463</v>
      </c>
      <c r="E11" s="17">
        <f t="shared" si="0"/>
        <v>69.51951951951952</v>
      </c>
    </row>
    <row r="12" spans="1:5" ht="15.75" x14ac:dyDescent="0.25">
      <c r="A12" s="15" t="s">
        <v>10</v>
      </c>
      <c r="B12" s="11">
        <v>12640</v>
      </c>
      <c r="C12" s="11">
        <v>485</v>
      </c>
      <c r="D12" s="11">
        <v>401</v>
      </c>
      <c r="E12" s="17">
        <f t="shared" si="0"/>
        <v>82.680412371134011</v>
      </c>
    </row>
    <row r="13" spans="1:5" ht="15.75" x14ac:dyDescent="0.25">
      <c r="A13" s="15" t="s">
        <v>11</v>
      </c>
      <c r="B13" s="11">
        <v>11371</v>
      </c>
      <c r="C13" s="11">
        <v>416</v>
      </c>
      <c r="D13" s="11">
        <v>316</v>
      </c>
      <c r="E13" s="17">
        <f t="shared" si="0"/>
        <v>75.961538461538453</v>
      </c>
    </row>
    <row r="14" spans="1:5" ht="15.75" x14ac:dyDescent="0.25">
      <c r="A14" s="15" t="s">
        <v>12</v>
      </c>
      <c r="B14" s="11">
        <v>15698</v>
      </c>
      <c r="C14" s="11">
        <v>575</v>
      </c>
      <c r="D14" s="11">
        <v>551</v>
      </c>
      <c r="E14" s="17">
        <f t="shared" si="0"/>
        <v>95.826086956521735</v>
      </c>
    </row>
    <row r="15" spans="1:5" ht="15.75" x14ac:dyDescent="0.25">
      <c r="A15" s="15" t="s">
        <v>13</v>
      </c>
      <c r="B15" s="11">
        <v>10028</v>
      </c>
      <c r="C15" s="11">
        <v>405</v>
      </c>
      <c r="D15" s="11">
        <v>389</v>
      </c>
      <c r="E15" s="17">
        <f t="shared" si="0"/>
        <v>96.049382716049379</v>
      </c>
    </row>
    <row r="16" spans="1:5" ht="16.5" thickBot="1" x14ac:dyDescent="0.3">
      <c r="A16" s="16" t="s">
        <v>18</v>
      </c>
      <c r="B16" s="18">
        <f>SUM(B4:B15)</f>
        <v>234028</v>
      </c>
      <c r="C16" s="18">
        <f t="shared" ref="C16" si="1">SUM(C4:C15)</f>
        <v>8990</v>
      </c>
      <c r="D16" s="18">
        <f>SUM(D4:D15)</f>
        <v>5941</v>
      </c>
      <c r="E16" s="19">
        <f t="shared" si="0"/>
        <v>66.084538375973295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8" sqref="H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19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7">
        <f t="shared" ref="E4:E15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7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7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7">
        <f t="shared" si="0"/>
        <v>11.32185585059819</v>
      </c>
      <c r="F7" s="10"/>
      <c r="G7" s="10"/>
    </row>
    <row r="8" spans="1:7" x14ac:dyDescent="0.25">
      <c r="A8" s="15" t="s">
        <v>6</v>
      </c>
      <c r="B8" s="21">
        <v>79541</v>
      </c>
      <c r="C8" s="11">
        <v>9290</v>
      </c>
      <c r="D8" s="11">
        <v>882</v>
      </c>
      <c r="E8" s="17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7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7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7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7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7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7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7">
        <f t="shared" si="0"/>
        <v>21.062299096892698</v>
      </c>
      <c r="F15" s="10"/>
      <c r="G15" s="10"/>
    </row>
    <row r="16" spans="1:7" ht="16.5" thickBot="1" x14ac:dyDescent="0.3">
      <c r="A16" s="16" t="s">
        <v>18</v>
      </c>
      <c r="B16" s="18">
        <f>SUM(B4:B15)</f>
        <v>488885</v>
      </c>
      <c r="C16" s="18">
        <f t="shared" ref="C16" si="1">SUM(C4:C15)</f>
        <v>58059</v>
      </c>
      <c r="D16" s="18">
        <f>SUM(D4:D15)</f>
        <v>7577</v>
      </c>
      <c r="E16" s="19">
        <f t="shared" ref="E16" si="2">+D16/C16*100</f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20"/>
      <c r="E18" s="6"/>
    </row>
    <row r="19" spans="1:5" x14ac:dyDescent="0.25">
      <c r="A19" s="4"/>
      <c r="B19" s="4"/>
      <c r="C19" s="20"/>
      <c r="D19" s="20"/>
      <c r="E19" s="3"/>
    </row>
    <row r="20" spans="1:5" x14ac:dyDescent="0.25">
      <c r="A20" s="4"/>
      <c r="B20" s="20"/>
      <c r="C20" s="20"/>
      <c r="D20" s="20"/>
      <c r="E20" s="3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1" sqref="B21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16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7">
        <f>+D4/C4*100</f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7">
        <f t="shared" ref="E5:E15" si="0">+D5/C5*100</f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7">
        <f t="shared" si="0"/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7">
        <f t="shared" si="0"/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7">
        <f t="shared" si="0"/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7">
        <f t="shared" si="0"/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7">
        <f t="shared" si="0"/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7">
        <f t="shared" si="0"/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7">
        <f>+D12/C12*100</f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7">
        <f t="shared" si="0"/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7">
        <f t="shared" si="0"/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7">
        <f t="shared" si="0"/>
        <v>36.132493648141853</v>
      </c>
      <c r="F15" s="10"/>
      <c r="G15" s="10"/>
    </row>
    <row r="16" spans="1:7" ht="16.5" thickBot="1" x14ac:dyDescent="0.3">
      <c r="A16" s="16" t="s">
        <v>18</v>
      </c>
      <c r="B16" s="18">
        <f>SUM(B4:B15)</f>
        <v>228728.29527000003</v>
      </c>
      <c r="C16" s="18">
        <f t="shared" ref="C16:D16" si="1">SUM(C4:C15)</f>
        <v>9095.5059328399966</v>
      </c>
      <c r="D16" s="18">
        <f t="shared" si="1"/>
        <v>4606.5991214699807</v>
      </c>
      <c r="E16" s="19">
        <f t="shared" ref="E16" si="2"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20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20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Cihan Cayir</cp:lastModifiedBy>
  <dcterms:created xsi:type="dcterms:W3CDTF">2017-01-26T08:34:57Z</dcterms:created>
  <dcterms:modified xsi:type="dcterms:W3CDTF">2019-01-02T07:21:38Z</dcterms:modified>
</cp:coreProperties>
</file>